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s="1"/>
  <c r="B244" i="9" s="1"/>
  <c r="E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E235" i="9"/>
  <c r="M234" i="9"/>
  <c r="L234" i="9"/>
  <c r="E234" i="9"/>
  <c r="M233" i="9"/>
  <c r="L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E141" i="9"/>
  <c r="B141" i="9" s="1"/>
  <c r="H140" i="9"/>
  <c r="E140" i="9" s="1"/>
  <c r="B140" i="9" s="1"/>
  <c r="G140" i="9"/>
  <c r="F140" i="9"/>
  <c r="H139" i="9"/>
  <c r="E139" i="9" s="1"/>
  <c r="B139" i="9" s="1"/>
  <c r="G139" i="9"/>
  <c r="F139" i="9"/>
  <c r="H138" i="9"/>
  <c r="E138" i="9" s="1"/>
  <c r="B138" i="9" s="1"/>
  <c r="G138" i="9"/>
  <c r="F138" i="9"/>
  <c r="H137" i="9"/>
  <c r="G137" i="9"/>
  <c r="F137" i="9"/>
  <c r="E137" i="9"/>
  <c r="B137" i="9" s="1"/>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E129" i="9"/>
  <c r="B129" i="9" s="1"/>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E59" i="9"/>
  <c r="B59" i="9" s="1"/>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H34" i="3" s="1"/>
  <c r="E14" i="7"/>
  <c r="D14" i="7"/>
  <c r="E7" i="7"/>
  <c r="D7" i="7"/>
  <c r="E6" i="7"/>
  <c r="D6" i="7"/>
  <c r="E5" i="7"/>
  <c r="D5" i="7"/>
  <c r="H33"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D114" i="6"/>
  <c r="F114" i="6" s="1"/>
  <c r="F113" i="6"/>
  <c r="F112" i="6"/>
  <c r="F111" i="6"/>
  <c r="F110" i="6"/>
  <c r="F109" i="6"/>
  <c r="F108" i="6"/>
  <c r="E107" i="6"/>
  <c r="D107" i="6"/>
  <c r="F107" i="6" s="1"/>
  <c r="F106" i="6"/>
  <c r="F105" i="6"/>
  <c r="F104" i="6"/>
  <c r="F103" i="6"/>
  <c r="F102" i="6"/>
  <c r="F101" i="6"/>
  <c r="F100" i="6"/>
  <c r="E99" i="6"/>
  <c r="D1495" i="1" s="1"/>
  <c r="H1495" i="1" s="1"/>
  <c r="D99" i="6"/>
  <c r="F99" i="6" s="1"/>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C1182" i="1"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E119" i="5"/>
  <c r="F118" i="5"/>
  <c r="F117" i="5"/>
  <c r="F116" i="5"/>
  <c r="F115" i="5"/>
  <c r="F114" i="5"/>
  <c r="F113" i="5"/>
  <c r="F112" i="5"/>
  <c r="F111" i="5"/>
  <c r="F110" i="5"/>
  <c r="F109" i="5"/>
  <c r="F108" i="5"/>
  <c r="E107" i="5"/>
  <c r="E88" i="5" s="1"/>
  <c r="D1093" i="1" s="1"/>
  <c r="H1093"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E373" i="4"/>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E125" i="4" s="1"/>
  <c r="D126" i="4"/>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G34" i="3"/>
  <c r="B34" i="3"/>
  <c r="I33" i="3"/>
  <c r="G33" i="3"/>
  <c r="B33" i="3"/>
  <c r="G31" i="3"/>
  <c r="B31" i="3"/>
  <c r="I30"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H1682" i="1"/>
  <c r="C1682" i="1"/>
  <c r="G1682" i="1" s="1"/>
  <c r="C1681" i="1"/>
  <c r="H1681" i="1" s="1"/>
  <c r="C1680" i="1"/>
  <c r="G1680" i="1" s="1"/>
  <c r="C1679" i="1"/>
  <c r="H1679" i="1" s="1"/>
  <c r="H1678" i="1"/>
  <c r="C1678" i="1"/>
  <c r="G1678" i="1" s="1"/>
  <c r="C1677" i="1"/>
  <c r="H1677" i="1" s="1"/>
  <c r="H1676" i="1"/>
  <c r="C1676" i="1"/>
  <c r="G1676" i="1" s="1"/>
  <c r="G1675" i="1"/>
  <c r="C1675" i="1"/>
  <c r="H1675" i="1" s="1"/>
  <c r="C1674" i="1"/>
  <c r="G1674" i="1" s="1"/>
  <c r="C1673" i="1"/>
  <c r="H1673" i="1" s="1"/>
  <c r="H1672" i="1"/>
  <c r="C1672" i="1"/>
  <c r="G1672" i="1" s="1"/>
  <c r="C1671" i="1"/>
  <c r="H1671" i="1" s="1"/>
  <c r="C1670" i="1"/>
  <c r="G1670" i="1" s="1"/>
  <c r="C1669" i="1"/>
  <c r="H1669" i="1" s="1"/>
  <c r="H1668" i="1"/>
  <c r="C1668" i="1"/>
  <c r="G1668" i="1" s="1"/>
  <c r="G1667" i="1"/>
  <c r="C1667" i="1"/>
  <c r="H1667" i="1" s="1"/>
  <c r="C1666" i="1"/>
  <c r="G1666" i="1" s="1"/>
  <c r="C1665" i="1"/>
  <c r="H1665" i="1" s="1"/>
  <c r="C1664" i="1"/>
  <c r="G1664" i="1" s="1"/>
  <c r="C1663" i="1"/>
  <c r="H1663" i="1" s="1"/>
  <c r="C1662" i="1"/>
  <c r="G1662" i="1" s="1"/>
  <c r="C1661" i="1"/>
  <c r="H1661" i="1" s="1"/>
  <c r="C1660" i="1"/>
  <c r="G1660" i="1" s="1"/>
  <c r="C1659" i="1"/>
  <c r="H1659" i="1" s="1"/>
  <c r="C1658" i="1"/>
  <c r="G1658" i="1" s="1"/>
  <c r="C1657" i="1"/>
  <c r="H1657" i="1" s="1"/>
  <c r="C1656" i="1"/>
  <c r="G1656" i="1" s="1"/>
  <c r="G1655" i="1"/>
  <c r="C1655" i="1"/>
  <c r="H1655" i="1" s="1"/>
  <c r="C1654" i="1"/>
  <c r="G1654" i="1" s="1"/>
  <c r="C1653" i="1"/>
  <c r="H1653" i="1" s="1"/>
  <c r="C1652" i="1"/>
  <c r="G1652" i="1" s="1"/>
  <c r="G1651" i="1"/>
  <c r="C1651" i="1"/>
  <c r="H1651" i="1" s="1"/>
  <c r="C1650" i="1"/>
  <c r="G1650" i="1" s="1"/>
  <c r="C1649" i="1"/>
  <c r="H1649" i="1" s="1"/>
  <c r="C1648" i="1"/>
  <c r="G1648" i="1" s="1"/>
  <c r="G1647" i="1"/>
  <c r="C1647" i="1"/>
  <c r="H1647" i="1" s="1"/>
  <c r="C1646" i="1"/>
  <c r="G1646" i="1" s="1"/>
  <c r="C1645" i="1"/>
  <c r="H1645" i="1" s="1"/>
  <c r="C1644" i="1"/>
  <c r="G1644" i="1" s="1"/>
  <c r="G1643" i="1"/>
  <c r="C1643" i="1"/>
  <c r="H1643" i="1" s="1"/>
  <c r="C1642" i="1"/>
  <c r="G1642" i="1" s="1"/>
  <c r="C1641" i="1"/>
  <c r="H1641" i="1" s="1"/>
  <c r="C1640" i="1"/>
  <c r="G1640" i="1" s="1"/>
  <c r="C1639" i="1"/>
  <c r="H1639" i="1" s="1"/>
  <c r="H1638" i="1"/>
  <c r="C1638" i="1"/>
  <c r="G1638" i="1" s="1"/>
  <c r="C1637" i="1"/>
  <c r="H1637" i="1" s="1"/>
  <c r="C1636" i="1"/>
  <c r="G1636" i="1" s="1"/>
  <c r="C1635" i="1"/>
  <c r="H1635" i="1" s="1"/>
  <c r="C1634" i="1"/>
  <c r="G1634" i="1" s="1"/>
  <c r="C1633" i="1"/>
  <c r="H1633" i="1" s="1"/>
  <c r="C1632" i="1"/>
  <c r="G1632" i="1" s="1"/>
  <c r="C1631" i="1"/>
  <c r="H1631" i="1" s="1"/>
  <c r="C1630" i="1"/>
  <c r="G1630" i="1" s="1"/>
  <c r="C1629" i="1"/>
  <c r="H1629" i="1" s="1"/>
  <c r="C1627" i="1"/>
  <c r="H1627" i="1" s="1"/>
  <c r="C1626" i="1"/>
  <c r="G1626" i="1" s="1"/>
  <c r="C1625" i="1"/>
  <c r="H1625" i="1" s="1"/>
  <c r="C1624" i="1"/>
  <c r="G1624" i="1" s="1"/>
  <c r="C1623" i="1"/>
  <c r="H1623" i="1" s="1"/>
  <c r="C1620" i="1"/>
  <c r="G1620" i="1" s="1"/>
  <c r="C1619" i="1"/>
  <c r="H1619" i="1" s="1"/>
  <c r="C1618" i="1"/>
  <c r="G1618" i="1" s="1"/>
  <c r="C1617" i="1"/>
  <c r="H1617" i="1" s="1"/>
  <c r="C1616" i="1"/>
  <c r="G1616" i="1" s="1"/>
  <c r="C1615" i="1"/>
  <c r="H1615" i="1" s="1"/>
  <c r="C1614" i="1"/>
  <c r="G1614" i="1" s="1"/>
  <c r="C1613" i="1"/>
  <c r="H1613" i="1" s="1"/>
  <c r="C1612" i="1"/>
  <c r="G1612" i="1" s="1"/>
  <c r="C1611" i="1"/>
  <c r="H1611" i="1" s="1"/>
  <c r="C1610" i="1"/>
  <c r="G1610" i="1" s="1"/>
  <c r="C1609" i="1"/>
  <c r="H1609" i="1" s="1"/>
  <c r="C1608" i="1"/>
  <c r="G1608" i="1" s="1"/>
  <c r="C1607" i="1"/>
  <c r="H1607" i="1" s="1"/>
  <c r="C1606" i="1"/>
  <c r="G1606" i="1" s="1"/>
  <c r="G1605" i="1"/>
  <c r="C1605" i="1"/>
  <c r="H1605" i="1" s="1"/>
  <c r="C1604" i="1"/>
  <c r="G1604" i="1" s="1"/>
  <c r="G1603" i="1"/>
  <c r="C1603" i="1"/>
  <c r="H1603" i="1" s="1"/>
  <c r="C1601" i="1"/>
  <c r="H1601" i="1" s="1"/>
  <c r="C1600" i="1"/>
  <c r="G1600" i="1" s="1"/>
  <c r="C1599" i="1"/>
  <c r="H1599" i="1" s="1"/>
  <c r="C1598" i="1"/>
  <c r="G1598" i="1" s="1"/>
  <c r="C1597" i="1"/>
  <c r="H1597" i="1" s="1"/>
  <c r="C1596" i="1"/>
  <c r="G1596" i="1" s="1"/>
  <c r="C1595" i="1"/>
  <c r="H1595" i="1" s="1"/>
  <c r="C1594" i="1"/>
  <c r="G1594" i="1" s="1"/>
  <c r="G1593" i="1"/>
  <c r="C1593" i="1"/>
  <c r="H1593" i="1" s="1"/>
  <c r="C1592" i="1"/>
  <c r="G1592" i="1" s="1"/>
  <c r="C1591" i="1"/>
  <c r="H1591" i="1" s="1"/>
  <c r="C1590" i="1"/>
  <c r="G1590" i="1" s="1"/>
  <c r="G1589" i="1"/>
  <c r="C1589" i="1"/>
  <c r="H1589" i="1" s="1"/>
  <c r="C1588" i="1"/>
  <c r="G1588" i="1" s="1"/>
  <c r="C1587" i="1"/>
  <c r="H1587" i="1" s="1"/>
  <c r="C1586" i="1"/>
  <c r="G1586" i="1" s="1"/>
  <c r="C1585" i="1"/>
  <c r="H1585" i="1" s="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G1540" i="1" s="1"/>
  <c r="D1539" i="1"/>
  <c r="C1539" i="1"/>
  <c r="D1538" i="1"/>
  <c r="C1538" i="1"/>
  <c r="G1538" i="1" s="1"/>
  <c r="D1536" i="1"/>
  <c r="H1536" i="1" s="1"/>
  <c r="C1536" i="1"/>
  <c r="D1535" i="1"/>
  <c r="H1535" i="1" s="1"/>
  <c r="C1535" i="1"/>
  <c r="D1534" i="1"/>
  <c r="H1534" i="1" s="1"/>
  <c r="C1534" i="1"/>
  <c r="D1533" i="1"/>
  <c r="H1533" i="1" s="1"/>
  <c r="C1533" i="1"/>
  <c r="G1533" i="1" s="1"/>
  <c r="D1532" i="1"/>
  <c r="H1532" i="1" s="1"/>
  <c r="C1532" i="1"/>
  <c r="D1531" i="1"/>
  <c r="H1531" i="1" s="1"/>
  <c r="C1531" i="1"/>
  <c r="D1530" i="1"/>
  <c r="H1530" i="1" s="1"/>
  <c r="C1530" i="1"/>
  <c r="D1529" i="1"/>
  <c r="H1529" i="1" s="1"/>
  <c r="C1529" i="1"/>
  <c r="G1529" i="1" s="1"/>
  <c r="D1528" i="1"/>
  <c r="H1528" i="1" s="1"/>
  <c r="C1528" i="1"/>
  <c r="D1527" i="1"/>
  <c r="H1527" i="1" s="1"/>
  <c r="C1527" i="1"/>
  <c r="D1526" i="1"/>
  <c r="H1526" i="1" s="1"/>
  <c r="C1526" i="1"/>
  <c r="D1525" i="1"/>
  <c r="D1524" i="1"/>
  <c r="H1524" i="1" s="1"/>
  <c r="C1524" i="1"/>
  <c r="G1524" i="1" s="1"/>
  <c r="D1523" i="1"/>
  <c r="H1523" i="1" s="1"/>
  <c r="C1523" i="1"/>
  <c r="H1522" i="1"/>
  <c r="D1522" i="1"/>
  <c r="C1522" i="1"/>
  <c r="G1522" i="1" s="1"/>
  <c r="D1521" i="1"/>
  <c r="H1521" i="1" s="1"/>
  <c r="C1521" i="1"/>
  <c r="D1520" i="1"/>
  <c r="H1520" i="1" s="1"/>
  <c r="C1520" i="1"/>
  <c r="G1520" i="1" s="1"/>
  <c r="D1519" i="1"/>
  <c r="H1519" i="1" s="1"/>
  <c r="C1519" i="1"/>
  <c r="H1518" i="1"/>
  <c r="D1518" i="1"/>
  <c r="C1518" i="1"/>
  <c r="G1518" i="1" s="1"/>
  <c r="D1517" i="1"/>
  <c r="H1517" i="1" s="1"/>
  <c r="C1517" i="1"/>
  <c r="D1516" i="1"/>
  <c r="H1516" i="1" s="1"/>
  <c r="C1516" i="1"/>
  <c r="D1515" i="1"/>
  <c r="H1515" i="1" s="1"/>
  <c r="C1515" i="1"/>
  <c r="H1514" i="1"/>
  <c r="D1514" i="1"/>
  <c r="C1514" i="1"/>
  <c r="G1514" i="1" s="1"/>
  <c r="D1513" i="1"/>
  <c r="H1513" i="1" s="1"/>
  <c r="C1513" i="1"/>
  <c r="D1512" i="1"/>
  <c r="H1512" i="1" s="1"/>
  <c r="C1512" i="1"/>
  <c r="D1511" i="1"/>
  <c r="H1511" i="1" s="1"/>
  <c r="C1511" i="1"/>
  <c r="D1510" i="1"/>
  <c r="H1510" i="1" s="1"/>
  <c r="C1510" i="1"/>
  <c r="D1509" i="1"/>
  <c r="H1509" i="1" s="1"/>
  <c r="C1509" i="1"/>
  <c r="H1508" i="1"/>
  <c r="D1508" i="1"/>
  <c r="C1508" i="1"/>
  <c r="G1508" i="1" s="1"/>
  <c r="D1507" i="1"/>
  <c r="H1507" i="1" s="1"/>
  <c r="C1507" i="1"/>
  <c r="D1506" i="1"/>
  <c r="H1506" i="1" s="1"/>
  <c r="C1506" i="1"/>
  <c r="D1505" i="1"/>
  <c r="H1505" i="1" s="1"/>
  <c r="C1505" i="1"/>
  <c r="H1504" i="1"/>
  <c r="D1504" i="1"/>
  <c r="C1504" i="1"/>
  <c r="G1504" i="1" s="1"/>
  <c r="D1503" i="1"/>
  <c r="H1503" i="1" s="1"/>
  <c r="C1503" i="1"/>
  <c r="D1502" i="1"/>
  <c r="H1502" i="1" s="1"/>
  <c r="C1502" i="1"/>
  <c r="D1501" i="1"/>
  <c r="H1501" i="1" s="1"/>
  <c r="C1501" i="1"/>
  <c r="H1500" i="1"/>
  <c r="D1500" i="1"/>
  <c r="C1500" i="1"/>
  <c r="G1500" i="1" s="1"/>
  <c r="D1499" i="1"/>
  <c r="H1499" i="1" s="1"/>
  <c r="C1499" i="1"/>
  <c r="D1498" i="1"/>
  <c r="H1498" i="1" s="1"/>
  <c r="C1498" i="1"/>
  <c r="D1497" i="1"/>
  <c r="H1497" i="1" s="1"/>
  <c r="C1497" i="1"/>
  <c r="H1496" i="1"/>
  <c r="D1496" i="1"/>
  <c r="C1496" i="1"/>
  <c r="G1496" i="1" s="1"/>
  <c r="C1495" i="1"/>
  <c r="D1494" i="1"/>
  <c r="H1494" i="1" s="1"/>
  <c r="C1494" i="1"/>
  <c r="D1493" i="1"/>
  <c r="H1493" i="1" s="1"/>
  <c r="C1493" i="1"/>
  <c r="D1492" i="1"/>
  <c r="H1492" i="1" s="1"/>
  <c r="C1492" i="1"/>
  <c r="D1491" i="1"/>
  <c r="H1491" i="1" s="1"/>
  <c r="C1491" i="1"/>
  <c r="H1490" i="1"/>
  <c r="D1490" i="1"/>
  <c r="C1490" i="1"/>
  <c r="G1490" i="1" s="1"/>
  <c r="D1489" i="1"/>
  <c r="H1489" i="1" s="1"/>
  <c r="C1489" i="1"/>
  <c r="D1488" i="1"/>
  <c r="H1488" i="1" s="1"/>
  <c r="C1488" i="1"/>
  <c r="D1487" i="1"/>
  <c r="H1487" i="1" s="1"/>
  <c r="C1487" i="1"/>
  <c r="H1486" i="1"/>
  <c r="D1486" i="1"/>
  <c r="C1486" i="1"/>
  <c r="G1486" i="1" s="1"/>
  <c r="D1484" i="1"/>
  <c r="H1484" i="1" s="1"/>
  <c r="C1484" i="1"/>
  <c r="D1483" i="1"/>
  <c r="H1483" i="1" s="1"/>
  <c r="C1483" i="1"/>
  <c r="G1483" i="1" s="1"/>
  <c r="D1482" i="1"/>
  <c r="H1482" i="1" s="1"/>
  <c r="C1482" i="1"/>
  <c r="D1481" i="1"/>
  <c r="H1481" i="1" s="1"/>
  <c r="C1481" i="1"/>
  <c r="D1480" i="1"/>
  <c r="H1480" i="1" s="1"/>
  <c r="C1480" i="1"/>
  <c r="D1479" i="1"/>
  <c r="H1479" i="1" s="1"/>
  <c r="C1479" i="1"/>
  <c r="G1479" i="1" s="1"/>
  <c r="D1478" i="1"/>
  <c r="H1478" i="1" s="1"/>
  <c r="C1478" i="1"/>
  <c r="D1477" i="1"/>
  <c r="H1477" i="1" s="1"/>
  <c r="C1477" i="1"/>
  <c r="G1477" i="1" s="1"/>
  <c r="D1476" i="1"/>
  <c r="H1476" i="1" s="1"/>
  <c r="C1476" i="1"/>
  <c r="D1475" i="1"/>
  <c r="H1475" i="1" s="1"/>
  <c r="C1475" i="1"/>
  <c r="G1475" i="1" s="1"/>
  <c r="D1474" i="1"/>
  <c r="H1474" i="1" s="1"/>
  <c r="C1474" i="1"/>
  <c r="D1473" i="1"/>
  <c r="H1473" i="1" s="1"/>
  <c r="C1473" i="1"/>
  <c r="G1473" i="1" s="1"/>
  <c r="D1472" i="1"/>
  <c r="H1472" i="1" s="1"/>
  <c r="C1472" i="1"/>
  <c r="H1471" i="1"/>
  <c r="D1471" i="1"/>
  <c r="C1471" i="1"/>
  <c r="G1471" i="1" s="1"/>
  <c r="D1470" i="1"/>
  <c r="H1470" i="1" s="1"/>
  <c r="C1470" i="1"/>
  <c r="D1469" i="1"/>
  <c r="H1469" i="1" s="1"/>
  <c r="C1469" i="1"/>
  <c r="D1468" i="1"/>
  <c r="H1468" i="1" s="1"/>
  <c r="C1468" i="1"/>
  <c r="D1467" i="1"/>
  <c r="H1467" i="1" s="1"/>
  <c r="C1467" i="1"/>
  <c r="G1467" i="1" s="1"/>
  <c r="D1466" i="1"/>
  <c r="H1466" i="1" s="1"/>
  <c r="C1466" i="1"/>
  <c r="D1465" i="1"/>
  <c r="H1465" i="1" s="1"/>
  <c r="C1465" i="1"/>
  <c r="D1464" i="1"/>
  <c r="H1464" i="1" s="1"/>
  <c r="C1464" i="1"/>
  <c r="H1463" i="1"/>
  <c r="D1463" i="1"/>
  <c r="C1463" i="1"/>
  <c r="G1463" i="1" s="1"/>
  <c r="D1462" i="1"/>
  <c r="H1462" i="1" s="1"/>
  <c r="C1462" i="1"/>
  <c r="D1461" i="1"/>
  <c r="H1461" i="1" s="1"/>
  <c r="C1461" i="1"/>
  <c r="G1461" i="1" s="1"/>
  <c r="D1460" i="1"/>
  <c r="H1460" i="1" s="1"/>
  <c r="C1460" i="1"/>
  <c r="H1459" i="1"/>
  <c r="D1459" i="1"/>
  <c r="C1459" i="1"/>
  <c r="G1459" i="1" s="1"/>
  <c r="D1458" i="1"/>
  <c r="H1458" i="1" s="1"/>
  <c r="C1458" i="1"/>
  <c r="D1457" i="1"/>
  <c r="H1457" i="1" s="1"/>
  <c r="C1457" i="1"/>
  <c r="D1456" i="1"/>
  <c r="H1456" i="1" s="1"/>
  <c r="C1456" i="1"/>
  <c r="D1455" i="1"/>
  <c r="H1455" i="1" s="1"/>
  <c r="C1455" i="1"/>
  <c r="G1455" i="1" s="1"/>
  <c r="D1454" i="1"/>
  <c r="H1454" i="1" s="1"/>
  <c r="C1454" i="1"/>
  <c r="D1453" i="1"/>
  <c r="H1453" i="1" s="1"/>
  <c r="C1453" i="1"/>
  <c r="G1453" i="1" s="1"/>
  <c r="D1452" i="1"/>
  <c r="H1452" i="1" s="1"/>
  <c r="C1452" i="1"/>
  <c r="D1451" i="1"/>
  <c r="H1451" i="1" s="1"/>
  <c r="C1451" i="1"/>
  <c r="G1451" i="1" s="1"/>
  <c r="D1450" i="1"/>
  <c r="H1450" i="1" s="1"/>
  <c r="C1450" i="1"/>
  <c r="D1449" i="1"/>
  <c r="H1449" i="1" s="1"/>
  <c r="C1449" i="1"/>
  <c r="G1449" i="1" s="1"/>
  <c r="D1448" i="1"/>
  <c r="H1448" i="1" s="1"/>
  <c r="C1448" i="1"/>
  <c r="D1447" i="1"/>
  <c r="H1447" i="1" s="1"/>
  <c r="C1447" i="1"/>
  <c r="D1446" i="1"/>
  <c r="H1446" i="1" s="1"/>
  <c r="C1446" i="1"/>
  <c r="D1445" i="1"/>
  <c r="H1445" i="1" s="1"/>
  <c r="C1445" i="1"/>
  <c r="D1444" i="1"/>
  <c r="H1444" i="1" s="1"/>
  <c r="C1444" i="1"/>
  <c r="D1443" i="1"/>
  <c r="H1443" i="1" s="1"/>
  <c r="C1443" i="1"/>
  <c r="G1443" i="1" s="1"/>
  <c r="D1442" i="1"/>
  <c r="H1442" i="1" s="1"/>
  <c r="C1442" i="1"/>
  <c r="D1441" i="1"/>
  <c r="H1441" i="1" s="1"/>
  <c r="C1441" i="1"/>
  <c r="D1440" i="1"/>
  <c r="H1440" i="1" s="1"/>
  <c r="C1440" i="1"/>
  <c r="D1439" i="1"/>
  <c r="H1439" i="1" s="1"/>
  <c r="C1439" i="1"/>
  <c r="D1438" i="1"/>
  <c r="H1438" i="1" s="1"/>
  <c r="C1438" i="1"/>
  <c r="D1437" i="1"/>
  <c r="H1437" i="1" s="1"/>
  <c r="C1437" i="1"/>
  <c r="G1437" i="1" s="1"/>
  <c r="D1436" i="1"/>
  <c r="H1436" i="1" s="1"/>
  <c r="C1436" i="1"/>
  <c r="H1435" i="1"/>
  <c r="D1435" i="1"/>
  <c r="C1435" i="1"/>
  <c r="G1435" i="1" s="1"/>
  <c r="D1434" i="1"/>
  <c r="H1434" i="1" s="1"/>
  <c r="C1434" i="1"/>
  <c r="D1433" i="1"/>
  <c r="H1433" i="1" s="1"/>
  <c r="C1433" i="1"/>
  <c r="G1433" i="1" s="1"/>
  <c r="D1432" i="1"/>
  <c r="H1432" i="1" s="1"/>
  <c r="C1432" i="1"/>
  <c r="C1431" i="1"/>
  <c r="D1430" i="1"/>
  <c r="H1430" i="1" s="1"/>
  <c r="C1430" i="1"/>
  <c r="D1429" i="1"/>
  <c r="H1429" i="1" s="1"/>
  <c r="C1429" i="1"/>
  <c r="D1428" i="1"/>
  <c r="C1428" i="1"/>
  <c r="D1427" i="1"/>
  <c r="H1427" i="1" s="1"/>
  <c r="C1427" i="1"/>
  <c r="D1426" i="1"/>
  <c r="H1426" i="1" s="1"/>
  <c r="C1426" i="1"/>
  <c r="D1425" i="1"/>
  <c r="H1425" i="1" s="1"/>
  <c r="C1425" i="1"/>
  <c r="D1424" i="1"/>
  <c r="H1424" i="1" s="1"/>
  <c r="C1424" i="1"/>
  <c r="D1423" i="1"/>
  <c r="H1423" i="1" s="1"/>
  <c r="C1423" i="1"/>
  <c r="D1422" i="1"/>
  <c r="H1422" i="1" s="1"/>
  <c r="C1422" i="1"/>
  <c r="G1422" i="1" s="1"/>
  <c r="D1421" i="1"/>
  <c r="H1421" i="1" s="1"/>
  <c r="C1421" i="1"/>
  <c r="D1420" i="1"/>
  <c r="H1420" i="1" s="1"/>
  <c r="C1420" i="1"/>
  <c r="D1419" i="1"/>
  <c r="H1419" i="1" s="1"/>
  <c r="C1419" i="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G1410" i="1" s="1"/>
  <c r="C1409" i="1"/>
  <c r="D1408" i="1"/>
  <c r="H1408" i="1" s="1"/>
  <c r="C1408" i="1"/>
  <c r="D1407" i="1"/>
  <c r="H1407" i="1" s="1"/>
  <c r="C1407" i="1"/>
  <c r="D1406" i="1"/>
  <c r="H1406" i="1" s="1"/>
  <c r="C1406" i="1"/>
  <c r="D1405" i="1"/>
  <c r="H1405" i="1" s="1"/>
  <c r="C1405" i="1"/>
  <c r="G1405" i="1" s="1"/>
  <c r="D1404" i="1"/>
  <c r="H1404" i="1" s="1"/>
  <c r="C1404" i="1"/>
  <c r="G1404" i="1" s="1"/>
  <c r="D1403" i="1"/>
  <c r="H1403" i="1" s="1"/>
  <c r="C1403" i="1"/>
  <c r="D1402" i="1"/>
  <c r="H1402" i="1" s="1"/>
  <c r="C1402" i="1"/>
  <c r="C1401" i="1"/>
  <c r="D1400" i="1"/>
  <c r="C1400" i="1"/>
  <c r="D1399" i="1"/>
  <c r="C1399" i="1"/>
  <c r="G1399" i="1" s="1"/>
  <c r="D1398" i="1"/>
  <c r="C1398" i="1"/>
  <c r="G1398" i="1" s="1"/>
  <c r="D1397" i="1"/>
  <c r="C1397" i="1"/>
  <c r="D1396" i="1"/>
  <c r="C1396" i="1"/>
  <c r="D1395" i="1"/>
  <c r="C1395" i="1"/>
  <c r="G1395" i="1" s="1"/>
  <c r="D1394" i="1"/>
  <c r="C1394" i="1"/>
  <c r="G1394" i="1" s="1"/>
  <c r="D1393" i="1"/>
  <c r="C1393" i="1"/>
  <c r="D1392" i="1"/>
  <c r="C1392" i="1"/>
  <c r="D1391" i="1"/>
  <c r="C1391" i="1"/>
  <c r="G1391" i="1" s="1"/>
  <c r="D1390" i="1"/>
  <c r="C1390" i="1"/>
  <c r="G1390" i="1" s="1"/>
  <c r="D1389" i="1"/>
  <c r="C1389" i="1"/>
  <c r="D1388" i="1"/>
  <c r="C1388" i="1"/>
  <c r="D1387" i="1"/>
  <c r="C1387" i="1"/>
  <c r="D1386" i="1"/>
  <c r="C1386" i="1"/>
  <c r="D1385" i="1"/>
  <c r="C1385" i="1"/>
  <c r="D1384" i="1"/>
  <c r="C1384" i="1"/>
  <c r="D1383" i="1"/>
  <c r="C1383" i="1"/>
  <c r="G1383" i="1" s="1"/>
  <c r="D1382" i="1"/>
  <c r="C1382" i="1"/>
  <c r="G1382" i="1" s="1"/>
  <c r="D1381" i="1"/>
  <c r="C1381" i="1"/>
  <c r="G1381" i="1" s="1"/>
  <c r="D1380" i="1"/>
  <c r="C1380" i="1"/>
  <c r="G1380" i="1" s="1"/>
  <c r="D1379" i="1"/>
  <c r="C1379" i="1"/>
  <c r="D1378" i="1"/>
  <c r="C1378" i="1"/>
  <c r="G1378" i="1" s="1"/>
  <c r="D1377" i="1"/>
  <c r="C1377" i="1"/>
  <c r="D1376" i="1"/>
  <c r="C1376" i="1"/>
  <c r="G1376" i="1" s="1"/>
  <c r="D1375" i="1"/>
  <c r="C1375" i="1"/>
  <c r="D1374" i="1"/>
  <c r="C1374" i="1"/>
  <c r="D1373" i="1"/>
  <c r="H1373" i="1" s="1"/>
  <c r="C1373" i="1"/>
  <c r="D1372" i="1"/>
  <c r="C1372" i="1"/>
  <c r="G1372" i="1" s="1"/>
  <c r="D1371" i="1"/>
  <c r="C1371" i="1"/>
  <c r="D1370" i="1"/>
  <c r="C1370" i="1"/>
  <c r="G1370" i="1" s="1"/>
  <c r="D1369" i="1"/>
  <c r="C1369" i="1"/>
  <c r="D1368" i="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D1362" i="1"/>
  <c r="H1362" i="1" s="1"/>
  <c r="C1362" i="1"/>
  <c r="D1361" i="1"/>
  <c r="H1361" i="1" s="1"/>
  <c r="C1361" i="1"/>
  <c r="G1361" i="1" s="1"/>
  <c r="D1360" i="1"/>
  <c r="H1360" i="1" s="1"/>
  <c r="C1360" i="1"/>
  <c r="G1360" i="1" s="1"/>
  <c r="D1359" i="1"/>
  <c r="H1359" i="1" s="1"/>
  <c r="C1359" i="1"/>
  <c r="G1359" i="1" s="1"/>
  <c r="D1358" i="1"/>
  <c r="H1358" i="1" s="1"/>
  <c r="C1358" i="1"/>
  <c r="D1357" i="1"/>
  <c r="H1357" i="1" s="1"/>
  <c r="C1357" i="1"/>
  <c r="G1357" i="1" s="1"/>
  <c r="D1356" i="1"/>
  <c r="H1356" i="1" s="1"/>
  <c r="C1356" i="1"/>
  <c r="G1356" i="1" s="1"/>
  <c r="D1355" i="1"/>
  <c r="H1355" i="1" s="1"/>
  <c r="C1355" i="1"/>
  <c r="G1355" i="1" s="1"/>
  <c r="D1354" i="1"/>
  <c r="H1354" i="1" s="1"/>
  <c r="C1354" i="1"/>
  <c r="D1353" i="1"/>
  <c r="H1353" i="1" s="1"/>
  <c r="C1353" i="1"/>
  <c r="G1353" i="1" s="1"/>
  <c r="D1352" i="1"/>
  <c r="H1352" i="1" s="1"/>
  <c r="C1352" i="1"/>
  <c r="D1351" i="1"/>
  <c r="H1351" i="1" s="1"/>
  <c r="C1351" i="1"/>
  <c r="D1350" i="1"/>
  <c r="H1350" i="1" s="1"/>
  <c r="C1350" i="1"/>
  <c r="G1350" i="1" s="1"/>
  <c r="D1349" i="1"/>
  <c r="H1349" i="1" s="1"/>
  <c r="C1349" i="1"/>
  <c r="D1348" i="1"/>
  <c r="H1348" i="1" s="1"/>
  <c r="C1348" i="1"/>
  <c r="D1347" i="1"/>
  <c r="H1347" i="1" s="1"/>
  <c r="C1347" i="1"/>
  <c r="G1347" i="1" s="1"/>
  <c r="D1346" i="1"/>
  <c r="H1346" i="1" s="1"/>
  <c r="C1346" i="1"/>
  <c r="G1346" i="1" s="1"/>
  <c r="D1345" i="1"/>
  <c r="H1345" i="1" s="1"/>
  <c r="C1345" i="1"/>
  <c r="D1344" i="1"/>
  <c r="H1344" i="1" s="1"/>
  <c r="C1344" i="1"/>
  <c r="G1344" i="1" s="1"/>
  <c r="D1343" i="1"/>
  <c r="H1343" i="1" s="1"/>
  <c r="C1343" i="1"/>
  <c r="D1342" i="1"/>
  <c r="H1342" i="1" s="1"/>
  <c r="C1342" i="1"/>
  <c r="G1342" i="1" s="1"/>
  <c r="D1341" i="1"/>
  <c r="H1341" i="1" s="1"/>
  <c r="C1341" i="1"/>
  <c r="D1340" i="1"/>
  <c r="H1340" i="1" s="1"/>
  <c r="C1340" i="1"/>
  <c r="G1340" i="1" s="1"/>
  <c r="D1339" i="1"/>
  <c r="H1339" i="1" s="1"/>
  <c r="C1339" i="1"/>
  <c r="D1338" i="1"/>
  <c r="H1338" i="1" s="1"/>
  <c r="C1338" i="1"/>
  <c r="D1337" i="1"/>
  <c r="H1337" i="1" s="1"/>
  <c r="C1337" i="1"/>
  <c r="D1336" i="1"/>
  <c r="H1336" i="1" s="1"/>
  <c r="C1336" i="1"/>
  <c r="D1335" i="1"/>
  <c r="H1335" i="1" s="1"/>
  <c r="C1335" i="1"/>
  <c r="G1335" i="1" s="1"/>
  <c r="D1334" i="1"/>
  <c r="H1334" i="1" s="1"/>
  <c r="C1334" i="1"/>
  <c r="D1333" i="1"/>
  <c r="H1333" i="1" s="1"/>
  <c r="C1333" i="1"/>
  <c r="D1332" i="1"/>
  <c r="H1332" i="1" s="1"/>
  <c r="C1332" i="1"/>
  <c r="D1331" i="1"/>
  <c r="H1331" i="1" s="1"/>
  <c r="C1331" i="1"/>
  <c r="D1330" i="1"/>
  <c r="H1330" i="1" s="1"/>
  <c r="C1330" i="1"/>
  <c r="D1329" i="1"/>
  <c r="H1329" i="1" s="1"/>
  <c r="C1329" i="1"/>
  <c r="G1329" i="1" s="1"/>
  <c r="D1328" i="1"/>
  <c r="H1328" i="1" s="1"/>
  <c r="C1328" i="1"/>
  <c r="D1327" i="1"/>
  <c r="H1327" i="1" s="1"/>
  <c r="C1327" i="1"/>
  <c r="G1327" i="1" s="1"/>
  <c r="D1326" i="1"/>
  <c r="H1326" i="1" s="1"/>
  <c r="C1326" i="1"/>
  <c r="D1325" i="1"/>
  <c r="H1325" i="1" s="1"/>
  <c r="C1325" i="1"/>
  <c r="D1324" i="1"/>
  <c r="H1324" i="1" s="1"/>
  <c r="C1324" i="1"/>
  <c r="D1323" i="1"/>
  <c r="H1323" i="1" s="1"/>
  <c r="C1323" i="1"/>
  <c r="G1323" i="1" s="1"/>
  <c r="D1322" i="1"/>
  <c r="H1322" i="1" s="1"/>
  <c r="C1322" i="1"/>
  <c r="D1321" i="1"/>
  <c r="H1321" i="1" s="1"/>
  <c r="C1321" i="1"/>
  <c r="G1321" i="1" s="1"/>
  <c r="D1320" i="1"/>
  <c r="H1320" i="1" s="1"/>
  <c r="C1320" i="1"/>
  <c r="D1319" i="1"/>
  <c r="H1319" i="1" s="1"/>
  <c r="C1319" i="1"/>
  <c r="G1319" i="1" s="1"/>
  <c r="D1318" i="1"/>
  <c r="H1318" i="1" s="1"/>
  <c r="C1318" i="1"/>
  <c r="G1318" i="1" s="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G1308" i="1" s="1"/>
  <c r="D1307" i="1"/>
  <c r="H1307" i="1" s="1"/>
  <c r="C1307" i="1"/>
  <c r="D1306" i="1"/>
  <c r="H1306" i="1" s="1"/>
  <c r="C1306" i="1"/>
  <c r="D1305" i="1"/>
  <c r="H1305" i="1" s="1"/>
  <c r="C1305" i="1"/>
  <c r="D1304" i="1"/>
  <c r="H1304" i="1" s="1"/>
  <c r="C1304" i="1"/>
  <c r="G1304" i="1" s="1"/>
  <c r="D1303" i="1"/>
  <c r="H1303" i="1" s="1"/>
  <c r="C1303" i="1"/>
  <c r="G1303" i="1" s="1"/>
  <c r="D1302" i="1"/>
  <c r="H1302" i="1" s="1"/>
  <c r="C1302" i="1"/>
  <c r="D1301" i="1"/>
  <c r="H1301" i="1" s="1"/>
  <c r="C1301" i="1"/>
  <c r="D1300" i="1"/>
  <c r="H1300" i="1" s="1"/>
  <c r="C1300" i="1"/>
  <c r="D1299" i="1"/>
  <c r="C1299" i="1"/>
  <c r="D1298" i="1"/>
  <c r="C1298" i="1"/>
  <c r="D1297" i="1"/>
  <c r="C1297" i="1"/>
  <c r="G1297" i="1" s="1"/>
  <c r="D1296" i="1"/>
  <c r="C1296" i="1"/>
  <c r="D1295" i="1"/>
  <c r="C1295" i="1"/>
  <c r="D1294" i="1"/>
  <c r="C1294" i="1"/>
  <c r="G1294" i="1" s="1"/>
  <c r="D1293" i="1"/>
  <c r="C1293" i="1"/>
  <c r="G1293" i="1" s="1"/>
  <c r="D1292" i="1"/>
  <c r="C1292" i="1"/>
  <c r="G1292" i="1" s="1"/>
  <c r="D1291" i="1"/>
  <c r="C1291" i="1"/>
  <c r="D1290" i="1"/>
  <c r="C1290" i="1"/>
  <c r="G1290" i="1" s="1"/>
  <c r="D1289" i="1"/>
  <c r="C1289" i="1"/>
  <c r="D1288" i="1"/>
  <c r="H1288" i="1" s="1"/>
  <c r="C1288" i="1"/>
  <c r="G1288" i="1" s="1"/>
  <c r="D1287" i="1"/>
  <c r="C1287" i="1"/>
  <c r="G1287" i="1" s="1"/>
  <c r="D1286" i="1"/>
  <c r="C1286" i="1"/>
  <c r="G1286" i="1" s="1"/>
  <c r="D1285" i="1"/>
  <c r="C1285" i="1"/>
  <c r="D1284" i="1"/>
  <c r="C1284" i="1"/>
  <c r="G1284" i="1" s="1"/>
  <c r="D1283" i="1"/>
  <c r="C1283" i="1"/>
  <c r="G1283" i="1" s="1"/>
  <c r="D1282" i="1"/>
  <c r="C1282" i="1"/>
  <c r="D1281" i="1"/>
  <c r="C1281" i="1"/>
  <c r="G1281" i="1" s="1"/>
  <c r="D1280" i="1"/>
  <c r="C1280" i="1"/>
  <c r="G1280" i="1" s="1"/>
  <c r="D1279" i="1"/>
  <c r="C1279" i="1"/>
  <c r="D1278" i="1"/>
  <c r="C1278" i="1"/>
  <c r="D1277" i="1"/>
  <c r="C1277" i="1"/>
  <c r="D1276" i="1"/>
  <c r="C1276" i="1"/>
  <c r="D1275" i="1"/>
  <c r="C1275" i="1"/>
  <c r="G1275" i="1" s="1"/>
  <c r="D1274" i="1"/>
  <c r="C1274" i="1"/>
  <c r="G1274" i="1" s="1"/>
  <c r="D1273" i="1"/>
  <c r="C1273" i="1"/>
  <c r="D1272" i="1"/>
  <c r="C1272" i="1"/>
  <c r="D1271" i="1"/>
  <c r="C1271" i="1"/>
  <c r="G1271" i="1" s="1"/>
  <c r="D1270" i="1"/>
  <c r="C1270" i="1"/>
  <c r="G1270" i="1" s="1"/>
  <c r="D1269" i="1"/>
  <c r="C1269" i="1"/>
  <c r="D1268" i="1"/>
  <c r="C1268" i="1"/>
  <c r="D1267" i="1"/>
  <c r="H1267" i="1" s="1"/>
  <c r="C1267" i="1"/>
  <c r="D1266" i="1"/>
  <c r="H1266" i="1" s="1"/>
  <c r="C1266" i="1"/>
  <c r="G1266" i="1" s="1"/>
  <c r="D1265" i="1"/>
  <c r="H1265" i="1" s="1"/>
  <c r="C1265" i="1"/>
  <c r="D1264" i="1"/>
  <c r="H1264" i="1" s="1"/>
  <c r="C1264" i="1"/>
  <c r="D1263" i="1"/>
  <c r="H1263" i="1" s="1"/>
  <c r="C1263" i="1"/>
  <c r="D1262" i="1"/>
  <c r="H1262" i="1" s="1"/>
  <c r="C1262" i="1"/>
  <c r="D1261" i="1"/>
  <c r="H1261" i="1" s="1"/>
  <c r="C1261" i="1"/>
  <c r="D1260" i="1"/>
  <c r="H1260" i="1" s="1"/>
  <c r="C1260" i="1"/>
  <c r="C1259" i="1"/>
  <c r="D1258" i="1"/>
  <c r="H1258" i="1" s="1"/>
  <c r="C1258" i="1"/>
  <c r="D1257" i="1"/>
  <c r="H1257" i="1" s="1"/>
  <c r="C1257" i="1"/>
  <c r="D1256" i="1"/>
  <c r="H1256" i="1" s="1"/>
  <c r="C1256" i="1"/>
  <c r="D1254" i="1"/>
  <c r="H1254" i="1" s="1"/>
  <c r="C1254" i="1"/>
  <c r="D1253" i="1"/>
  <c r="H1253" i="1" s="1"/>
  <c r="C1253" i="1"/>
  <c r="D1252" i="1"/>
  <c r="H1252" i="1" s="1"/>
  <c r="C1252" i="1"/>
  <c r="D1251" i="1"/>
  <c r="C1251" i="1"/>
  <c r="G1251" i="1" s="1"/>
  <c r="D1250" i="1"/>
  <c r="H1250" i="1" s="1"/>
  <c r="C1250" i="1"/>
  <c r="G1250" i="1" s="1"/>
  <c r="D1249" i="1"/>
  <c r="H1249" i="1" s="1"/>
  <c r="C1249" i="1"/>
  <c r="D1248" i="1"/>
  <c r="H1248" i="1" s="1"/>
  <c r="C1248" i="1"/>
  <c r="G1248" i="1" s="1"/>
  <c r="D1247" i="1"/>
  <c r="H1247" i="1" s="1"/>
  <c r="C1247" i="1"/>
  <c r="D1246" i="1"/>
  <c r="H1246" i="1" s="1"/>
  <c r="C1246" i="1"/>
  <c r="G1246" i="1" s="1"/>
  <c r="D1245" i="1"/>
  <c r="H1245" i="1" s="1"/>
  <c r="C1245" i="1"/>
  <c r="D1244" i="1"/>
  <c r="H1244" i="1" s="1"/>
  <c r="C1244" i="1"/>
  <c r="G1244" i="1" s="1"/>
  <c r="D1243" i="1"/>
  <c r="H1243" i="1" s="1"/>
  <c r="C1243" i="1"/>
  <c r="G1243" i="1" s="1"/>
  <c r="D1242" i="1"/>
  <c r="H1242" i="1" s="1"/>
  <c r="C1242" i="1"/>
  <c r="D1241" i="1"/>
  <c r="H1241" i="1" s="1"/>
  <c r="C1241" i="1"/>
  <c r="D1240" i="1"/>
  <c r="H1240" i="1" s="1"/>
  <c r="C1240" i="1"/>
  <c r="D1239" i="1"/>
  <c r="H1239" i="1" s="1"/>
  <c r="C1239" i="1"/>
  <c r="D1238" i="1"/>
  <c r="H1238" i="1" s="1"/>
  <c r="C1238" i="1"/>
  <c r="G1238" i="1" s="1"/>
  <c r="D1237" i="1"/>
  <c r="H1237" i="1" s="1"/>
  <c r="C1237" i="1"/>
  <c r="G1237" i="1" s="1"/>
  <c r="D1236" i="1"/>
  <c r="H1236" i="1" s="1"/>
  <c r="C1236" i="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D1228" i="1"/>
  <c r="H1228" i="1" s="1"/>
  <c r="C1228" i="1"/>
  <c r="D1227" i="1"/>
  <c r="H1227" i="1" s="1"/>
  <c r="C1227" i="1"/>
  <c r="D1226" i="1"/>
  <c r="H1226" i="1" s="1"/>
  <c r="C1226" i="1"/>
  <c r="D1225" i="1"/>
  <c r="H1225" i="1" s="1"/>
  <c r="C1225" i="1"/>
  <c r="G1225" i="1" s="1"/>
  <c r="D1224" i="1"/>
  <c r="H1224" i="1" s="1"/>
  <c r="C1224" i="1"/>
  <c r="D1223" i="1"/>
  <c r="H1223" i="1" s="1"/>
  <c r="C1223" i="1"/>
  <c r="D1222" i="1"/>
  <c r="H1222" i="1" s="1"/>
  <c r="C1222" i="1"/>
  <c r="D1221" i="1"/>
  <c r="H1221" i="1" s="1"/>
  <c r="C1221" i="1"/>
  <c r="D1220" i="1"/>
  <c r="H1220" i="1" s="1"/>
  <c r="C1220" i="1"/>
  <c r="G1220" i="1" s="1"/>
  <c r="D1219" i="1"/>
  <c r="H1219" i="1" s="1"/>
  <c r="C1219" i="1"/>
  <c r="D1218" i="1"/>
  <c r="H1218" i="1" s="1"/>
  <c r="C1218" i="1"/>
  <c r="D1217" i="1"/>
  <c r="H1217" i="1" s="1"/>
  <c r="C1217" i="1"/>
  <c r="G1217" i="1" s="1"/>
  <c r="D1216" i="1"/>
  <c r="H1216" i="1" s="1"/>
  <c r="C1216" i="1"/>
  <c r="G1216" i="1" s="1"/>
  <c r="D1215" i="1"/>
  <c r="H1215" i="1" s="1"/>
  <c r="C1215" i="1"/>
  <c r="D1214" i="1"/>
  <c r="H1214" i="1" s="1"/>
  <c r="C1214" i="1"/>
  <c r="G1214" i="1" s="1"/>
  <c r="D1213" i="1"/>
  <c r="H1213" i="1" s="1"/>
  <c r="C1213" i="1"/>
  <c r="D1212" i="1"/>
  <c r="H1212" i="1" s="1"/>
  <c r="C1212" i="1"/>
  <c r="G1212" i="1" s="1"/>
  <c r="D1211" i="1"/>
  <c r="H1211" i="1" s="1"/>
  <c r="C1211" i="1"/>
  <c r="D1210" i="1"/>
  <c r="H1210" i="1" s="1"/>
  <c r="C1210" i="1"/>
  <c r="G1210" i="1" s="1"/>
  <c r="D1209" i="1"/>
  <c r="H1209" i="1" s="1"/>
  <c r="C1209" i="1"/>
  <c r="C1208" i="1"/>
  <c r="C1207" i="1"/>
  <c r="D1206" i="1"/>
  <c r="H1206" i="1" s="1"/>
  <c r="C1206" i="1"/>
  <c r="G1206" i="1" s="1"/>
  <c r="D1205" i="1"/>
  <c r="C1205" i="1"/>
  <c r="G1205" i="1" s="1"/>
  <c r="D1204" i="1"/>
  <c r="C1204" i="1"/>
  <c r="G1204" i="1" s="1"/>
  <c r="D1203" i="1"/>
  <c r="C1203" i="1"/>
  <c r="G1203" i="1" s="1"/>
  <c r="D1202" i="1"/>
  <c r="H1202" i="1" s="1"/>
  <c r="C1202" i="1"/>
  <c r="G1202" i="1" s="1"/>
  <c r="D1201" i="1"/>
  <c r="D1200" i="1"/>
  <c r="H1200" i="1" s="1"/>
  <c r="C1200" i="1"/>
  <c r="G1200" i="1" s="1"/>
  <c r="D1199" i="1"/>
  <c r="H1199" i="1" s="1"/>
  <c r="C1199" i="1"/>
  <c r="D1198" i="1"/>
  <c r="H1198" i="1" s="1"/>
  <c r="C1198" i="1"/>
  <c r="G1198" i="1" s="1"/>
  <c r="D1197" i="1"/>
  <c r="C1197" i="1"/>
  <c r="G1197" i="1" s="1"/>
  <c r="D1196" i="1"/>
  <c r="C1196" i="1"/>
  <c r="G1196" i="1" s="1"/>
  <c r="D1195" i="1"/>
  <c r="C1195" i="1"/>
  <c r="G1195" i="1" s="1"/>
  <c r="D1194" i="1"/>
  <c r="C1194" i="1"/>
  <c r="G1194" i="1" s="1"/>
  <c r="D1193" i="1"/>
  <c r="C1193" i="1"/>
  <c r="G1193" i="1" s="1"/>
  <c r="D1192" i="1"/>
  <c r="H1192" i="1" s="1"/>
  <c r="C1192" i="1"/>
  <c r="G1192" i="1" s="1"/>
  <c r="D1191" i="1"/>
  <c r="C1191" i="1"/>
  <c r="G1191" i="1" s="1"/>
  <c r="D1190" i="1"/>
  <c r="D1189" i="1"/>
  <c r="H1189" i="1" s="1"/>
  <c r="C1189" i="1"/>
  <c r="G1189" i="1" s="1"/>
  <c r="D1188" i="1"/>
  <c r="H1188" i="1" s="1"/>
  <c r="C1188" i="1"/>
  <c r="G1188" i="1" s="1"/>
  <c r="D1187" i="1"/>
  <c r="H1187" i="1" s="1"/>
  <c r="C1187" i="1"/>
  <c r="G1187" i="1" s="1"/>
  <c r="D1186" i="1"/>
  <c r="H1186" i="1" s="1"/>
  <c r="C1186" i="1"/>
  <c r="G1186" i="1" s="1"/>
  <c r="D1185" i="1"/>
  <c r="H1185" i="1" s="1"/>
  <c r="C1185" i="1"/>
  <c r="D1184" i="1"/>
  <c r="H1184" i="1" s="1"/>
  <c r="C1184" i="1"/>
  <c r="D1183" i="1"/>
  <c r="H1183" i="1" s="1"/>
  <c r="C1183" i="1"/>
  <c r="G1183" i="1" s="1"/>
  <c r="D1182" i="1"/>
  <c r="D1179" i="1"/>
  <c r="H1179" i="1" s="1"/>
  <c r="C1179" i="1"/>
  <c r="G1179" i="1" s="1"/>
  <c r="D1178" i="1"/>
  <c r="H1178" i="1" s="1"/>
  <c r="C1178" i="1"/>
  <c r="G1178" i="1" s="1"/>
  <c r="D1177" i="1"/>
  <c r="H1177" i="1" s="1"/>
  <c r="C1177" i="1"/>
  <c r="D1176" i="1"/>
  <c r="H1176" i="1" s="1"/>
  <c r="C1176" i="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D1169" i="1"/>
  <c r="H1169" i="1" s="1"/>
  <c r="C1169" i="1"/>
  <c r="D1168" i="1"/>
  <c r="H1168" i="1" s="1"/>
  <c r="C1168" i="1"/>
  <c r="D1167" i="1"/>
  <c r="H1167" i="1" s="1"/>
  <c r="C1167" i="1"/>
  <c r="G1167" i="1" s="1"/>
  <c r="D1166" i="1"/>
  <c r="H1166" i="1" s="1"/>
  <c r="C1166" i="1"/>
  <c r="G1166" i="1" s="1"/>
  <c r="D1165" i="1"/>
  <c r="H1165" i="1" s="1"/>
  <c r="C1165" i="1"/>
  <c r="G1165" i="1" s="1"/>
  <c r="D1164" i="1"/>
  <c r="H1164" i="1" s="1"/>
  <c r="C1164" i="1"/>
  <c r="G1164" i="1" s="1"/>
  <c r="D1163" i="1"/>
  <c r="H1163" i="1" s="1"/>
  <c r="C1163" i="1"/>
  <c r="D1162" i="1"/>
  <c r="H1162" i="1" s="1"/>
  <c r="C1162" i="1"/>
  <c r="G1162" i="1" s="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D1150" i="1"/>
  <c r="H1150" i="1" s="1"/>
  <c r="C1150" i="1"/>
  <c r="G1150" i="1" s="1"/>
  <c r="D1149" i="1"/>
  <c r="H1149" i="1" s="1"/>
  <c r="C1149" i="1"/>
  <c r="D1148" i="1"/>
  <c r="H1148" i="1" s="1"/>
  <c r="C1148" i="1"/>
  <c r="D1147" i="1"/>
  <c r="H1147" i="1" s="1"/>
  <c r="C1147" i="1"/>
  <c r="G1147" i="1" s="1"/>
  <c r="D1146" i="1"/>
  <c r="H1146" i="1" s="1"/>
  <c r="C1146" i="1"/>
  <c r="D1145" i="1"/>
  <c r="H1145" i="1" s="1"/>
  <c r="C1145" i="1"/>
  <c r="D1144" i="1"/>
  <c r="H1144" i="1" s="1"/>
  <c r="C1144" i="1"/>
  <c r="H1143" i="1"/>
  <c r="D1143" i="1"/>
  <c r="C1143" i="1"/>
  <c r="G1143" i="1" s="1"/>
  <c r="D1142" i="1"/>
  <c r="H1142" i="1" s="1"/>
  <c r="C1142" i="1"/>
  <c r="D1141" i="1"/>
  <c r="H1141" i="1" s="1"/>
  <c r="C1141" i="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D1131" i="1"/>
  <c r="H1131" i="1" s="1"/>
  <c r="C1131" i="1"/>
  <c r="D1130" i="1"/>
  <c r="H1130" i="1" s="1"/>
  <c r="C1130" i="1"/>
  <c r="H1129" i="1"/>
  <c r="D1129" i="1"/>
  <c r="C1129" i="1"/>
  <c r="G1129" i="1" s="1"/>
  <c r="D1128" i="1"/>
  <c r="H1128" i="1" s="1"/>
  <c r="C1128" i="1"/>
  <c r="H1127" i="1"/>
  <c r="D1127" i="1"/>
  <c r="C1127" i="1"/>
  <c r="G1127" i="1" s="1"/>
  <c r="D1126" i="1"/>
  <c r="H1126" i="1" s="1"/>
  <c r="C1126" i="1"/>
  <c r="D1125" i="1"/>
  <c r="H1125" i="1" s="1"/>
  <c r="C1125" i="1"/>
  <c r="D1124" i="1"/>
  <c r="H1124" i="1" s="1"/>
  <c r="C1124" i="1"/>
  <c r="D1123" i="1"/>
  <c r="H1123" i="1" s="1"/>
  <c r="C1123" i="1"/>
  <c r="G1123" i="1" s="1"/>
  <c r="D1122" i="1"/>
  <c r="H1122" i="1" s="1"/>
  <c r="C1122" i="1"/>
  <c r="D1121" i="1"/>
  <c r="H1121" i="1" s="1"/>
  <c r="C1121" i="1"/>
  <c r="D1120" i="1"/>
  <c r="H1120" i="1" s="1"/>
  <c r="C1120" i="1"/>
  <c r="H1119" i="1"/>
  <c r="D1119" i="1"/>
  <c r="C1119" i="1"/>
  <c r="G1119" i="1" s="1"/>
  <c r="D1118" i="1"/>
  <c r="H1118" i="1" s="1"/>
  <c r="C1118" i="1"/>
  <c r="D1117" i="1"/>
  <c r="H1117" i="1" s="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D1107" i="1"/>
  <c r="H1107" i="1" s="1"/>
  <c r="C1107" i="1"/>
  <c r="D1106" i="1"/>
  <c r="H1106" i="1" s="1"/>
  <c r="C1106" i="1"/>
  <c r="D1105" i="1"/>
  <c r="H1105" i="1" s="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C1093" i="1"/>
  <c r="D1092" i="1"/>
  <c r="H1092" i="1" s="1"/>
  <c r="C1092" i="1"/>
  <c r="H1091" i="1"/>
  <c r="D1091" i="1"/>
  <c r="C1091" i="1"/>
  <c r="G1091" i="1" s="1"/>
  <c r="D1090" i="1"/>
  <c r="H1090" i="1" s="1"/>
  <c r="C1090" i="1"/>
  <c r="D1089" i="1"/>
  <c r="H1089" i="1" s="1"/>
  <c r="C1089" i="1"/>
  <c r="D1088" i="1"/>
  <c r="H1088" i="1" s="1"/>
  <c r="C1088" i="1"/>
  <c r="D1087" i="1"/>
  <c r="H1087" i="1" s="1"/>
  <c r="C1087" i="1"/>
  <c r="G1087" i="1" s="1"/>
  <c r="D1086" i="1"/>
  <c r="H1086" i="1" s="1"/>
  <c r="C1086" i="1"/>
  <c r="H1085" i="1"/>
  <c r="D1085" i="1"/>
  <c r="C1085" i="1"/>
  <c r="G1085" i="1" s="1"/>
  <c r="D1084" i="1"/>
  <c r="H1084" i="1" s="1"/>
  <c r="C1084" i="1"/>
  <c r="D1083" i="1"/>
  <c r="C1083" i="1"/>
  <c r="D1082" i="1"/>
  <c r="C1082" i="1"/>
  <c r="D1081" i="1"/>
  <c r="C1081" i="1"/>
  <c r="D1080" i="1"/>
  <c r="H1080" i="1" s="1"/>
  <c r="C1080" i="1"/>
  <c r="H1079" i="1"/>
  <c r="D1079" i="1"/>
  <c r="C1079" i="1"/>
  <c r="G1079" i="1" s="1"/>
  <c r="D1078" i="1"/>
  <c r="H1078" i="1" s="1"/>
  <c r="C1078" i="1"/>
  <c r="H1077" i="1"/>
  <c r="D1077" i="1"/>
  <c r="C1077" i="1"/>
  <c r="G1077" i="1" s="1"/>
  <c r="D1076" i="1"/>
  <c r="H1076" i="1" s="1"/>
  <c r="C1076" i="1"/>
  <c r="D1075" i="1"/>
  <c r="C1075" i="1"/>
  <c r="D1073" i="1"/>
  <c r="H1073" i="1" s="1"/>
  <c r="C1073" i="1"/>
  <c r="H1072" i="1"/>
  <c r="D1072" i="1"/>
  <c r="C1072" i="1"/>
  <c r="G1072" i="1" s="1"/>
  <c r="D1071" i="1"/>
  <c r="H1071" i="1" s="1"/>
  <c r="C1071" i="1"/>
  <c r="D1070" i="1"/>
  <c r="H1070" i="1" s="1"/>
  <c r="C1070" i="1"/>
  <c r="G1070" i="1" s="1"/>
  <c r="D1069" i="1"/>
  <c r="H1069" i="1" s="1"/>
  <c r="C1069" i="1"/>
  <c r="D1068" i="1"/>
  <c r="C1068" i="1"/>
  <c r="D1067" i="1"/>
  <c r="C1067" i="1"/>
  <c r="D1066" i="1"/>
  <c r="C1066" i="1"/>
  <c r="D1065" i="1"/>
  <c r="C1065" i="1"/>
  <c r="G1065" i="1" s="1"/>
  <c r="D1064" i="1"/>
  <c r="C1064" i="1"/>
  <c r="D1063" i="1"/>
  <c r="C1063" i="1"/>
  <c r="G1063" i="1" s="1"/>
  <c r="D1062" i="1"/>
  <c r="C1062" i="1"/>
  <c r="D1061" i="1"/>
  <c r="C1061" i="1"/>
  <c r="D1060" i="1"/>
  <c r="C1060" i="1"/>
  <c r="D1059" i="1"/>
  <c r="C1059" i="1"/>
  <c r="G1059" i="1" s="1"/>
  <c r="D1058" i="1"/>
  <c r="C1058" i="1"/>
  <c r="D1057" i="1"/>
  <c r="C1057" i="1"/>
  <c r="G1057" i="1" s="1"/>
  <c r="D1056" i="1"/>
  <c r="C1056" i="1"/>
  <c r="D1055" i="1"/>
  <c r="C1055" i="1"/>
  <c r="D1054" i="1"/>
  <c r="C1054" i="1"/>
  <c r="G1054" i="1" s="1"/>
  <c r="D1053" i="1"/>
  <c r="C1053" i="1"/>
  <c r="D1052" i="1"/>
  <c r="C1052" i="1"/>
  <c r="G1052" i="1" s="1"/>
  <c r="D1051" i="1"/>
  <c r="C1051" i="1"/>
  <c r="D1050" i="1"/>
  <c r="C1050" i="1"/>
  <c r="G1050" i="1" s="1"/>
  <c r="D1049" i="1"/>
  <c r="C1049" i="1"/>
  <c r="G1049" i="1" s="1"/>
  <c r="D1048" i="1"/>
  <c r="C1048" i="1"/>
  <c r="G1048" i="1" s="1"/>
  <c r="D1047" i="1"/>
  <c r="C1047" i="1"/>
  <c r="D1046" i="1"/>
  <c r="C1046" i="1"/>
  <c r="G1046" i="1" s="1"/>
  <c r="D1045" i="1"/>
  <c r="C1045" i="1"/>
  <c r="G1045" i="1" s="1"/>
  <c r="D1044" i="1"/>
  <c r="C1044" i="1"/>
  <c r="G1044" i="1" s="1"/>
  <c r="D1043" i="1"/>
  <c r="C1043" i="1"/>
  <c r="G1043" i="1" s="1"/>
  <c r="D1042" i="1"/>
  <c r="C1042" i="1"/>
  <c r="D1041" i="1"/>
  <c r="C1041" i="1"/>
  <c r="D1040" i="1"/>
  <c r="C1040" i="1"/>
  <c r="G1040" i="1" s="1"/>
  <c r="D1039" i="1"/>
  <c r="C1039" i="1"/>
  <c r="G1039" i="1" s="1"/>
  <c r="D1038" i="1"/>
  <c r="C1038" i="1"/>
  <c r="D1037" i="1"/>
  <c r="C1037" i="1"/>
  <c r="D1036" i="1"/>
  <c r="C1036" i="1"/>
  <c r="D1035" i="1"/>
  <c r="C1035" i="1"/>
  <c r="G1035" i="1" s="1"/>
  <c r="D1034" i="1"/>
  <c r="C1034" i="1"/>
  <c r="G1034" i="1" s="1"/>
  <c r="D1033" i="1"/>
  <c r="C1033" i="1"/>
  <c r="D1032" i="1"/>
  <c r="C1032" i="1"/>
  <c r="G1032" i="1" s="1"/>
  <c r="D1031" i="1"/>
  <c r="C1031" i="1"/>
  <c r="G1031" i="1" s="1"/>
  <c r="D1030" i="1"/>
  <c r="C1030" i="1"/>
  <c r="G1030" i="1" s="1"/>
  <c r="D1029" i="1"/>
  <c r="C1029" i="1"/>
  <c r="G1029" i="1" s="1"/>
  <c r="D1028" i="1"/>
  <c r="C1028" i="1"/>
  <c r="G1028" i="1" s="1"/>
  <c r="D1027" i="1"/>
  <c r="C1027" i="1"/>
  <c r="D1026" i="1"/>
  <c r="C1026" i="1"/>
  <c r="G1026" i="1" s="1"/>
  <c r="D1025" i="1"/>
  <c r="C1025" i="1"/>
  <c r="D1024" i="1"/>
  <c r="C1024" i="1"/>
  <c r="D1023" i="1"/>
  <c r="C1023" i="1"/>
  <c r="D1022" i="1"/>
  <c r="C1022" i="1"/>
  <c r="G1022" i="1" s="1"/>
  <c r="D1021" i="1"/>
  <c r="C1021" i="1"/>
  <c r="G1021" i="1" s="1"/>
  <c r="D1020" i="1"/>
  <c r="C1020" i="1"/>
  <c r="D1019" i="1"/>
  <c r="C1019" i="1"/>
  <c r="D1018" i="1"/>
  <c r="C1018" i="1"/>
  <c r="C1017" i="1"/>
  <c r="D1016" i="1"/>
  <c r="C1016" i="1"/>
  <c r="G1016" i="1" s="1"/>
  <c r="D1015" i="1"/>
  <c r="C1015" i="1"/>
  <c r="G1015" i="1" s="1"/>
  <c r="D1014" i="1"/>
  <c r="C1014" i="1"/>
  <c r="G1014" i="1" s="1"/>
  <c r="D1013" i="1"/>
  <c r="C1013" i="1"/>
  <c r="G1013" i="1" s="1"/>
  <c r="C1012" i="1"/>
  <c r="D1010" i="1"/>
  <c r="C1010" i="1"/>
  <c r="G1010" i="1" s="1"/>
  <c r="D1009" i="1"/>
  <c r="C1009" i="1"/>
  <c r="D1008" i="1"/>
  <c r="C1008" i="1"/>
  <c r="G1008" i="1" s="1"/>
  <c r="D1007" i="1"/>
  <c r="C1007" i="1"/>
  <c r="G1007" i="1" s="1"/>
  <c r="D1006" i="1"/>
  <c r="C1006" i="1"/>
  <c r="D1005" i="1"/>
  <c r="C1005" i="1"/>
  <c r="D1004" i="1"/>
  <c r="C1004" i="1"/>
  <c r="G1004" i="1" s="1"/>
  <c r="D1003" i="1"/>
  <c r="C1003" i="1"/>
  <c r="D1002" i="1"/>
  <c r="C1002" i="1"/>
  <c r="D1001" i="1"/>
  <c r="C1001" i="1"/>
  <c r="D1000" i="1"/>
  <c r="C1000" i="1"/>
  <c r="D999" i="1"/>
  <c r="C999" i="1"/>
  <c r="D998" i="1"/>
  <c r="C998" i="1"/>
  <c r="D997" i="1"/>
  <c r="C997" i="1"/>
  <c r="D996" i="1"/>
  <c r="C996" i="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D971" i="1"/>
  <c r="C971" i="1"/>
  <c r="G971" i="1" s="1"/>
  <c r="D970" i="1"/>
  <c r="C970" i="1"/>
  <c r="G970" i="1" s="1"/>
  <c r="D969" i="1"/>
  <c r="C969" i="1"/>
  <c r="G969" i="1" s="1"/>
  <c r="D968" i="1"/>
  <c r="C968" i="1"/>
  <c r="D967" i="1"/>
  <c r="C967" i="1"/>
  <c r="D966" i="1"/>
  <c r="C966" i="1"/>
  <c r="D965" i="1"/>
  <c r="C965" i="1"/>
  <c r="D964" i="1"/>
  <c r="C964" i="1"/>
  <c r="D963" i="1"/>
  <c r="C963" i="1"/>
  <c r="D962" i="1"/>
  <c r="C962" i="1"/>
  <c r="D961" i="1"/>
  <c r="C961" i="1"/>
  <c r="D960" i="1"/>
  <c r="C960" i="1"/>
  <c r="D959" i="1"/>
  <c r="C959" i="1"/>
  <c r="G959" i="1" s="1"/>
  <c r="D958" i="1"/>
  <c r="C958" i="1"/>
  <c r="G958" i="1" s="1"/>
  <c r="D957" i="1"/>
  <c r="C957" i="1"/>
  <c r="G957" i="1" s="1"/>
  <c r="D956" i="1"/>
  <c r="C956" i="1"/>
  <c r="D955" i="1"/>
  <c r="C955" i="1"/>
  <c r="G955" i="1" s="1"/>
  <c r="D954" i="1"/>
  <c r="C954" i="1"/>
  <c r="D953" i="1"/>
  <c r="C953" i="1"/>
  <c r="D952" i="1"/>
  <c r="C952" i="1"/>
  <c r="D951" i="1"/>
  <c r="C951" i="1"/>
  <c r="D950" i="1"/>
  <c r="C950" i="1"/>
  <c r="D949" i="1"/>
  <c r="C949" i="1"/>
  <c r="D948" i="1"/>
  <c r="C948" i="1"/>
  <c r="D947" i="1"/>
  <c r="C947" i="1"/>
  <c r="D946" i="1"/>
  <c r="C946" i="1"/>
  <c r="G946" i="1" s="1"/>
  <c r="D945" i="1"/>
  <c r="C945" i="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D935" i="1"/>
  <c r="C935" i="1"/>
  <c r="D934" i="1"/>
  <c r="C934" i="1"/>
  <c r="G934" i="1" s="1"/>
  <c r="D933" i="1"/>
  <c r="C933" i="1"/>
  <c r="G933" i="1" s="1"/>
  <c r="D932" i="1"/>
  <c r="C932" i="1"/>
  <c r="D931" i="1"/>
  <c r="C931" i="1"/>
  <c r="D930" i="1"/>
  <c r="C930" i="1"/>
  <c r="G930" i="1" s="1"/>
  <c r="D929" i="1"/>
  <c r="C929" i="1"/>
  <c r="D928" i="1"/>
  <c r="C928" i="1"/>
  <c r="D927" i="1"/>
  <c r="C927" i="1"/>
  <c r="G927" i="1" s="1"/>
  <c r="D926" i="1"/>
  <c r="C926" i="1"/>
  <c r="G926" i="1" s="1"/>
  <c r="D925" i="1"/>
  <c r="C925" i="1"/>
  <c r="D924" i="1"/>
  <c r="C924" i="1"/>
  <c r="D923" i="1"/>
  <c r="C923" i="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D901" i="1"/>
  <c r="C901" i="1"/>
  <c r="D900" i="1"/>
  <c r="C900" i="1"/>
  <c r="G900" i="1" s="1"/>
  <c r="D899" i="1"/>
  <c r="C899" i="1"/>
  <c r="D898" i="1"/>
  <c r="C898" i="1"/>
  <c r="G898" i="1" s="1"/>
  <c r="D897" i="1"/>
  <c r="C897" i="1"/>
  <c r="D896" i="1"/>
  <c r="C896" i="1"/>
  <c r="G896" i="1" s="1"/>
  <c r="D895" i="1"/>
  <c r="C895" i="1"/>
  <c r="G895" i="1" s="1"/>
  <c r="D894" i="1"/>
  <c r="C894" i="1"/>
  <c r="G894" i="1" s="1"/>
  <c r="D893" i="1"/>
  <c r="C893" i="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D883" i="1"/>
  <c r="C883" i="1"/>
  <c r="D882" i="1"/>
  <c r="C882" i="1"/>
  <c r="D881" i="1"/>
  <c r="C881" i="1"/>
  <c r="D880" i="1"/>
  <c r="C880" i="1"/>
  <c r="D879" i="1"/>
  <c r="C879" i="1"/>
  <c r="D878" i="1"/>
  <c r="C878" i="1"/>
  <c r="D877" i="1"/>
  <c r="C877" i="1"/>
  <c r="G877" i="1" s="1"/>
  <c r="D876" i="1"/>
  <c r="C876" i="1"/>
  <c r="D875" i="1"/>
  <c r="C875" i="1"/>
  <c r="D874" i="1"/>
  <c r="C874" i="1"/>
  <c r="G874" i="1" s="1"/>
  <c r="D873" i="1"/>
  <c r="C873" i="1"/>
  <c r="G873" i="1" s="1"/>
  <c r="D872" i="1"/>
  <c r="C872" i="1"/>
  <c r="G872" i="1" s="1"/>
  <c r="D871" i="1"/>
  <c r="C871" i="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D860" i="1"/>
  <c r="C860" i="1"/>
  <c r="G860" i="1" s="1"/>
  <c r="D859" i="1"/>
  <c r="C859" i="1"/>
  <c r="D858" i="1"/>
  <c r="C858" i="1"/>
  <c r="D857" i="1"/>
  <c r="C857" i="1"/>
  <c r="D856" i="1"/>
  <c r="C856" i="1"/>
  <c r="D855" i="1"/>
  <c r="C855" i="1"/>
  <c r="D854" i="1"/>
  <c r="C854" i="1"/>
  <c r="D853" i="1"/>
  <c r="C853" i="1"/>
  <c r="D852" i="1"/>
  <c r="C852" i="1"/>
  <c r="D851" i="1"/>
  <c r="C851" i="1"/>
  <c r="D850" i="1"/>
  <c r="C850" i="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D839" i="1"/>
  <c r="C839" i="1"/>
  <c r="G839" i="1" s="1"/>
  <c r="D838" i="1"/>
  <c r="C838" i="1"/>
  <c r="G838" i="1" s="1"/>
  <c r="D837" i="1"/>
  <c r="C837" i="1"/>
  <c r="G837" i="1" s="1"/>
  <c r="D836" i="1"/>
  <c r="C836" i="1"/>
  <c r="H836" i="1" s="1"/>
  <c r="D835" i="1"/>
  <c r="C835" i="1"/>
  <c r="H835" i="1" s="1"/>
  <c r="D834" i="1"/>
  <c r="C834" i="1"/>
  <c r="H834" i="1" s="1"/>
  <c r="D833" i="1"/>
  <c r="C833" i="1"/>
  <c r="H833" i="1" s="1"/>
  <c r="D832" i="1"/>
  <c r="C832" i="1"/>
  <c r="H832" i="1" s="1"/>
  <c r="D831" i="1"/>
  <c r="C831" i="1"/>
  <c r="D830" i="1"/>
  <c r="C830" i="1"/>
  <c r="D829" i="1"/>
  <c r="C829" i="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D817" i="1"/>
  <c r="C817" i="1"/>
  <c r="D816" i="1"/>
  <c r="C816" i="1"/>
  <c r="D815" i="1"/>
  <c r="C815" i="1"/>
  <c r="H815" i="1" s="1"/>
  <c r="D814" i="1"/>
  <c r="C814" i="1"/>
  <c r="D813" i="1"/>
  <c r="C813" i="1"/>
  <c r="D812" i="1"/>
  <c r="C812" i="1"/>
  <c r="D811" i="1"/>
  <c r="C811" i="1"/>
  <c r="H811" i="1" s="1"/>
  <c r="D810" i="1"/>
  <c r="C810" i="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D794" i="1"/>
  <c r="C794" i="1"/>
  <c r="H794" i="1" s="1"/>
  <c r="D793" i="1"/>
  <c r="C793" i="1"/>
  <c r="D792" i="1"/>
  <c r="C792" i="1"/>
  <c r="H792" i="1" s="1"/>
  <c r="D791" i="1"/>
  <c r="C791" i="1"/>
  <c r="D790" i="1"/>
  <c r="C790" i="1"/>
  <c r="D789" i="1"/>
  <c r="C789" i="1"/>
  <c r="H789" i="1" s="1"/>
  <c r="D788" i="1"/>
  <c r="C788" i="1"/>
  <c r="D787" i="1"/>
  <c r="C787" i="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D777" i="1"/>
  <c r="C777" i="1"/>
  <c r="H777" i="1" s="1"/>
  <c r="D776" i="1"/>
  <c r="C776" i="1"/>
  <c r="D775" i="1"/>
  <c r="C775" i="1"/>
  <c r="D774" i="1"/>
  <c r="C774" i="1"/>
  <c r="D773" i="1"/>
  <c r="C773" i="1"/>
  <c r="H773" i="1" s="1"/>
  <c r="D772" i="1"/>
  <c r="C772" i="1"/>
  <c r="D771" i="1"/>
  <c r="C771" i="1"/>
  <c r="D770" i="1"/>
  <c r="C770" i="1"/>
  <c r="H770" i="1" s="1"/>
  <c r="D769" i="1"/>
  <c r="C769" i="1"/>
  <c r="H769" i="1" s="1"/>
  <c r="D768" i="1"/>
  <c r="C768" i="1"/>
  <c r="D767" i="1"/>
  <c r="C767" i="1"/>
  <c r="H767" i="1" s="1"/>
  <c r="D766" i="1"/>
  <c r="C766" i="1"/>
  <c r="D765" i="1"/>
  <c r="C765" i="1"/>
  <c r="D764" i="1"/>
  <c r="C764" i="1"/>
  <c r="D763" i="1"/>
  <c r="C763" i="1"/>
  <c r="D762" i="1"/>
  <c r="C762" i="1"/>
  <c r="D761" i="1"/>
  <c r="C761" i="1"/>
  <c r="H761" i="1" s="1"/>
  <c r="D760" i="1"/>
  <c r="C760" i="1"/>
  <c r="H760" i="1" s="1"/>
  <c r="D759" i="1"/>
  <c r="C759" i="1"/>
  <c r="H759" i="1" s="1"/>
  <c r="D758" i="1"/>
  <c r="C758" i="1"/>
  <c r="D757" i="1"/>
  <c r="C757" i="1"/>
  <c r="H757" i="1" s="1"/>
  <c r="D756" i="1"/>
  <c r="C756" i="1"/>
  <c r="H756" i="1" s="1"/>
  <c r="D755" i="1"/>
  <c r="C755" i="1"/>
  <c r="H755" i="1" s="1"/>
  <c r="D754" i="1"/>
  <c r="C754" i="1"/>
  <c r="D753" i="1"/>
  <c r="C753" i="1"/>
  <c r="D752" i="1"/>
  <c r="C752" i="1"/>
  <c r="H752" i="1" s="1"/>
  <c r="D751" i="1"/>
  <c r="C751" i="1"/>
  <c r="D750" i="1"/>
  <c r="C750" i="1"/>
  <c r="H750" i="1" s="1"/>
  <c r="D749" i="1"/>
  <c r="C749" i="1"/>
  <c r="D748" i="1"/>
  <c r="C748" i="1"/>
  <c r="H748" i="1" s="1"/>
  <c r="D747" i="1"/>
  <c r="C747" i="1"/>
  <c r="H747" i="1" s="1"/>
  <c r="D746" i="1"/>
  <c r="C746" i="1"/>
  <c r="D745" i="1"/>
  <c r="C745" i="1"/>
  <c r="D744" i="1"/>
  <c r="C744" i="1"/>
  <c r="H744" i="1" s="1"/>
  <c r="D743" i="1"/>
  <c r="C743" i="1"/>
  <c r="H743" i="1" s="1"/>
  <c r="D742" i="1"/>
  <c r="C742" i="1"/>
  <c r="D741" i="1"/>
  <c r="C741" i="1"/>
  <c r="H741" i="1" s="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D701" i="1"/>
  <c r="C701" i="1"/>
  <c r="H701" i="1" s="1"/>
  <c r="D700" i="1"/>
  <c r="C700" i="1"/>
  <c r="H700" i="1" s="1"/>
  <c r="D699" i="1"/>
  <c r="C699" i="1"/>
  <c r="D698" i="1"/>
  <c r="C698" i="1"/>
  <c r="H698" i="1" s="1"/>
  <c r="D697" i="1"/>
  <c r="C697" i="1"/>
  <c r="H697" i="1" s="1"/>
  <c r="D696" i="1"/>
  <c r="C696" i="1"/>
  <c r="H696" i="1" s="1"/>
  <c r="D695" i="1"/>
  <c r="C695" i="1"/>
  <c r="H695" i="1" s="1"/>
  <c r="D694" i="1"/>
  <c r="C694" i="1"/>
  <c r="D693" i="1"/>
  <c r="C693" i="1"/>
  <c r="H693" i="1" s="1"/>
  <c r="D692" i="1"/>
  <c r="C692" i="1"/>
  <c r="D691" i="1"/>
  <c r="C691" i="1"/>
  <c r="H691" i="1" s="1"/>
  <c r="D690" i="1"/>
  <c r="C690" i="1"/>
  <c r="D689" i="1"/>
  <c r="C689" i="1"/>
  <c r="D688" i="1"/>
  <c r="C688" i="1"/>
  <c r="D687" i="1"/>
  <c r="C687" i="1"/>
  <c r="H687" i="1" s="1"/>
  <c r="D686" i="1"/>
  <c r="C686" i="1"/>
  <c r="H686" i="1" s="1"/>
  <c r="D685" i="1"/>
  <c r="C685" i="1"/>
  <c r="H685" i="1" s="1"/>
  <c r="D684" i="1"/>
  <c r="C684" i="1"/>
  <c r="H684" i="1" s="1"/>
  <c r="D683" i="1"/>
  <c r="C683" i="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D646" i="1"/>
  <c r="C646" i="1"/>
  <c r="H646" i="1" s="1"/>
  <c r="D645" i="1"/>
  <c r="C645" i="1"/>
  <c r="H645" i="1" s="1"/>
  <c r="C642" i="1"/>
  <c r="D641" i="1"/>
  <c r="C641" i="1"/>
  <c r="H641" i="1" s="1"/>
  <c r="D636" i="1"/>
  <c r="C636" i="1"/>
  <c r="H636" i="1" s="1"/>
  <c r="D635" i="1"/>
  <c r="C635" i="1"/>
  <c r="H635" i="1" s="1"/>
  <c r="D632" i="1"/>
  <c r="C632" i="1"/>
  <c r="H632" i="1" s="1"/>
  <c r="D631" i="1"/>
  <c r="C631" i="1"/>
  <c r="H631" i="1" s="1"/>
  <c r="D630" i="1"/>
  <c r="C630" i="1"/>
  <c r="H630" i="1" s="1"/>
  <c r="D629" i="1"/>
  <c r="C629" i="1"/>
  <c r="H629" i="1" s="1"/>
  <c r="D628" i="1"/>
  <c r="C628" i="1"/>
  <c r="D627" i="1"/>
  <c r="C627" i="1"/>
  <c r="D626" i="1"/>
  <c r="C626" i="1"/>
  <c r="H626" i="1" s="1"/>
  <c r="D625" i="1"/>
  <c r="C625" i="1"/>
  <c r="H625" i="1" s="1"/>
  <c r="D624" i="1"/>
  <c r="C624" i="1"/>
  <c r="H624" i="1" s="1"/>
  <c r="D623" i="1"/>
  <c r="C623" i="1"/>
  <c r="D622" i="1"/>
  <c r="C622" i="1"/>
  <c r="H622" i="1" s="1"/>
  <c r="D621" i="1"/>
  <c r="C621" i="1"/>
  <c r="H621" i="1" s="1"/>
  <c r="D620" i="1"/>
  <c r="C620" i="1"/>
  <c r="D619" i="1"/>
  <c r="C619" i="1"/>
  <c r="H619" i="1" s="1"/>
  <c r="D618" i="1"/>
  <c r="C618" i="1"/>
  <c r="H618" i="1" s="1"/>
  <c r="D617" i="1"/>
  <c r="C617" i="1"/>
  <c r="H617" i="1" s="1"/>
  <c r="D616" i="1"/>
  <c r="C616" i="1"/>
  <c r="H616" i="1" s="1"/>
  <c r="D615" i="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D599" i="1"/>
  <c r="C599" i="1"/>
  <c r="D598" i="1"/>
  <c r="C598" i="1"/>
  <c r="D597" i="1"/>
  <c r="C597" i="1"/>
  <c r="D596" i="1"/>
  <c r="C596" i="1"/>
  <c r="H596" i="1" s="1"/>
  <c r="D595" i="1"/>
  <c r="C595" i="1"/>
  <c r="H595" i="1" s="1"/>
  <c r="D594" i="1"/>
  <c r="C594" i="1"/>
  <c r="H594" i="1" s="1"/>
  <c r="D593" i="1"/>
  <c r="C593" i="1"/>
  <c r="H593" i="1" s="1"/>
  <c r="D592" i="1"/>
  <c r="C592" i="1"/>
  <c r="H592" i="1" s="1"/>
  <c r="D591" i="1"/>
  <c r="C591" i="1"/>
  <c r="D590" i="1"/>
  <c r="C590" i="1"/>
  <c r="H590" i="1" s="1"/>
  <c r="D589" i="1"/>
  <c r="C589" i="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D560" i="1"/>
  <c r="C560" i="1"/>
  <c r="D559" i="1"/>
  <c r="C559" i="1"/>
  <c r="H559" i="1" s="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D546" i="1"/>
  <c r="C546" i="1"/>
  <c r="H546" i="1" s="1"/>
  <c r="D545" i="1"/>
  <c r="C545" i="1"/>
  <c r="H545" i="1" s="1"/>
  <c r="D544" i="1"/>
  <c r="C544" i="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D534" i="1"/>
  <c r="C534" i="1"/>
  <c r="H534" i="1" s="1"/>
  <c r="D533" i="1"/>
  <c r="C533" i="1"/>
  <c r="H533" i="1" s="1"/>
  <c r="D532" i="1"/>
  <c r="C532" i="1"/>
  <c r="H532" i="1" s="1"/>
  <c r="D531" i="1"/>
  <c r="C531" i="1"/>
  <c r="H531" i="1" s="1"/>
  <c r="D530" i="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D496" i="1"/>
  <c r="C496" i="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D484" i="1"/>
  <c r="C484" i="1"/>
  <c r="H484" i="1" s="1"/>
  <c r="D483" i="1"/>
  <c r="C483" i="1"/>
  <c r="H483" i="1" s="1"/>
  <c r="D482" i="1"/>
  <c r="C482" i="1"/>
  <c r="H482" i="1" s="1"/>
  <c r="D481" i="1"/>
  <c r="C481" i="1"/>
  <c r="D480" i="1"/>
  <c r="C480" i="1"/>
  <c r="H480" i="1" s="1"/>
  <c r="D479" i="1"/>
  <c r="C479" i="1"/>
  <c r="D478" i="1"/>
  <c r="C478" i="1"/>
  <c r="H478" i="1" s="1"/>
  <c r="D477" i="1"/>
  <c r="C477" i="1"/>
  <c r="H477" i="1" s="1"/>
  <c r="D476" i="1"/>
  <c r="C476" i="1"/>
  <c r="H476" i="1" s="1"/>
  <c r="D475" i="1"/>
  <c r="C475" i="1"/>
  <c r="H475" i="1" s="1"/>
  <c r="D474" i="1"/>
  <c r="C474" i="1"/>
  <c r="H474" i="1" s="1"/>
  <c r="D473" i="1"/>
  <c r="C473" i="1"/>
  <c r="D472" i="1"/>
  <c r="C472" i="1"/>
  <c r="H472" i="1" s="1"/>
  <c r="D471" i="1"/>
  <c r="C471" i="1"/>
  <c r="G471" i="1" s="1"/>
  <c r="D470" i="1"/>
  <c r="C470" i="1"/>
  <c r="G470" i="1" s="1"/>
  <c r="D469" i="1"/>
  <c r="C469" i="1"/>
  <c r="D468" i="1"/>
  <c r="C468" i="1"/>
  <c r="D467" i="1"/>
  <c r="C467" i="1"/>
  <c r="G467" i="1" s="1"/>
  <c r="D466" i="1"/>
  <c r="C466" i="1"/>
  <c r="D465" i="1"/>
  <c r="C465" i="1"/>
  <c r="D464" i="1"/>
  <c r="C464" i="1"/>
  <c r="G464" i="1" s="1"/>
  <c r="D463" i="1"/>
  <c r="C463" i="1"/>
  <c r="D462" i="1"/>
  <c r="C462" i="1"/>
  <c r="D461" i="1"/>
  <c r="C461" i="1"/>
  <c r="G461" i="1" s="1"/>
  <c r="D460" i="1"/>
  <c r="C460" i="1"/>
  <c r="G460" i="1" s="1"/>
  <c r="D459" i="1"/>
  <c r="C459" i="1"/>
  <c r="G459" i="1" s="1"/>
  <c r="D458" i="1"/>
  <c r="C458" i="1"/>
  <c r="G458" i="1" s="1"/>
  <c r="D457" i="1"/>
  <c r="C457" i="1"/>
  <c r="G457" i="1" s="1"/>
  <c r="D456" i="1"/>
  <c r="C456" i="1"/>
  <c r="G456" i="1" s="1"/>
  <c r="D455" i="1"/>
  <c r="C455" i="1"/>
  <c r="D454" i="1"/>
  <c r="C454" i="1"/>
  <c r="D453" i="1"/>
  <c r="C453" i="1"/>
  <c r="D452" i="1"/>
  <c r="C452" i="1"/>
  <c r="G452" i="1" s="1"/>
  <c r="D451" i="1"/>
  <c r="C451" i="1"/>
  <c r="D450" i="1"/>
  <c r="C450" i="1"/>
  <c r="D449" i="1"/>
  <c r="C449" i="1"/>
  <c r="D448" i="1"/>
  <c r="C448" i="1"/>
  <c r="G448" i="1" s="1"/>
  <c r="D447" i="1"/>
  <c r="C447" i="1"/>
  <c r="G447" i="1" s="1"/>
  <c r="D446" i="1"/>
  <c r="C446" i="1"/>
  <c r="D445" i="1"/>
  <c r="C445" i="1"/>
  <c r="D444" i="1"/>
  <c r="C444" i="1"/>
  <c r="D443" i="1"/>
  <c r="C443" i="1"/>
  <c r="D442" i="1"/>
  <c r="C442" i="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D431" i="1"/>
  <c r="C431" i="1"/>
  <c r="G431" i="1" s="1"/>
  <c r="D430" i="1"/>
  <c r="C430" i="1"/>
  <c r="G430" i="1" s="1"/>
  <c r="D429" i="1"/>
  <c r="C429" i="1"/>
  <c r="D428" i="1"/>
  <c r="C428" i="1"/>
  <c r="G428" i="1" s="1"/>
  <c r="D427" i="1"/>
  <c r="C427" i="1"/>
  <c r="D426" i="1"/>
  <c r="C426" i="1"/>
  <c r="G426" i="1" s="1"/>
  <c r="D425" i="1"/>
  <c r="C425" i="1"/>
  <c r="C424" i="1"/>
  <c r="D423" i="1"/>
  <c r="C423" i="1"/>
  <c r="D422" i="1"/>
  <c r="C422" i="1"/>
  <c r="G422" i="1" s="1"/>
  <c r="D421" i="1"/>
  <c r="C421" i="1"/>
  <c r="G421" i="1" s="1"/>
  <c r="D416" i="1"/>
  <c r="C416" i="1"/>
  <c r="G416" i="1" s="1"/>
  <c r="D415" i="1"/>
  <c r="C415" i="1"/>
  <c r="G415" i="1" s="1"/>
  <c r="D414" i="1"/>
  <c r="C414" i="1"/>
  <c r="G414" i="1" s="1"/>
  <c r="D411" i="1"/>
  <c r="C411" i="1"/>
  <c r="G411" i="1" s="1"/>
  <c r="D410" i="1"/>
  <c r="C410" i="1"/>
  <c r="G410" i="1" s="1"/>
  <c r="D409" i="1"/>
  <c r="C409" i="1"/>
  <c r="G409" i="1" s="1"/>
  <c r="D408" i="1"/>
  <c r="C408" i="1"/>
  <c r="D407" i="1"/>
  <c r="C407" i="1"/>
  <c r="G407" i="1" s="1"/>
  <c r="D406" i="1"/>
  <c r="C406" i="1"/>
  <c r="D405" i="1"/>
  <c r="C405" i="1"/>
  <c r="D404" i="1"/>
  <c r="C404" i="1"/>
  <c r="G404" i="1" s="1"/>
  <c r="D403" i="1"/>
  <c r="C403" i="1"/>
  <c r="D402" i="1"/>
  <c r="C402" i="1"/>
  <c r="G402" i="1" s="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G384" i="1" s="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G362" i="1" s="1"/>
  <c r="D361" i="1"/>
  <c r="C361" i="1"/>
  <c r="D360" i="1"/>
  <c r="C360" i="1"/>
  <c r="D359" i="1"/>
  <c r="C359" i="1"/>
  <c r="D358" i="1"/>
  <c r="C358" i="1"/>
  <c r="D357" i="1"/>
  <c r="C357" i="1"/>
  <c r="G357" i="1" s="1"/>
  <c r="C356" i="1"/>
  <c r="D354" i="1"/>
  <c r="C354" i="1"/>
  <c r="D353" i="1"/>
  <c r="C353" i="1"/>
  <c r="G353" i="1" s="1"/>
  <c r="D352" i="1"/>
  <c r="C352" i="1"/>
  <c r="D351" i="1"/>
  <c r="C351" i="1"/>
  <c r="D350" i="1"/>
  <c r="C350" i="1"/>
  <c r="G350" i="1" s="1"/>
  <c r="D349" i="1"/>
  <c r="D348" i="1"/>
  <c r="C348" i="1"/>
  <c r="D347" i="1"/>
  <c r="C347" i="1"/>
  <c r="D346" i="1"/>
  <c r="C346" i="1"/>
  <c r="D345" i="1"/>
  <c r="C345" i="1"/>
  <c r="D344" i="1"/>
  <c r="C344" i="1"/>
  <c r="D343" i="1"/>
  <c r="C343" i="1"/>
  <c r="D342" i="1"/>
  <c r="C342" i="1"/>
  <c r="D341" i="1"/>
  <c r="C341" i="1"/>
  <c r="G341" i="1" s="1"/>
  <c r="D340" i="1"/>
  <c r="C340" i="1"/>
  <c r="D339" i="1"/>
  <c r="C339" i="1"/>
  <c r="D338" i="1"/>
  <c r="C338" i="1"/>
  <c r="G338" i="1" s="1"/>
  <c r="D337" i="1"/>
  <c r="C337" i="1"/>
  <c r="D336" i="1"/>
  <c r="C336" i="1"/>
  <c r="G336" i="1" s="1"/>
  <c r="D335" i="1"/>
  <c r="C335" i="1"/>
  <c r="D334" i="1"/>
  <c r="C334" i="1"/>
  <c r="D333" i="1"/>
  <c r="C333" i="1"/>
  <c r="G333" i="1" s="1"/>
  <c r="D332" i="1"/>
  <c r="C332" i="1"/>
  <c r="D331" i="1"/>
  <c r="C331" i="1"/>
  <c r="G331" i="1" s="1"/>
  <c r="D330" i="1"/>
  <c r="C330" i="1"/>
  <c r="D329" i="1"/>
  <c r="C329" i="1"/>
  <c r="D328" i="1"/>
  <c r="C328" i="1"/>
  <c r="G328" i="1" s="1"/>
  <c r="D327" i="1"/>
  <c r="C327" i="1"/>
  <c r="D326" i="1"/>
  <c r="C326" i="1"/>
  <c r="D325" i="1"/>
  <c r="C325" i="1"/>
  <c r="D324" i="1"/>
  <c r="C324" i="1"/>
  <c r="D323" i="1"/>
  <c r="C323" i="1"/>
  <c r="D322" i="1"/>
  <c r="C322" i="1"/>
  <c r="G322" i="1" s="1"/>
  <c r="D321" i="1"/>
  <c r="C321" i="1"/>
  <c r="G321" i="1" s="1"/>
  <c r="D320" i="1"/>
  <c r="C320" i="1"/>
  <c r="D319" i="1"/>
  <c r="C319" i="1"/>
  <c r="D318" i="1"/>
  <c r="C318" i="1"/>
  <c r="D317" i="1"/>
  <c r="C317" i="1"/>
  <c r="D316" i="1"/>
  <c r="C316" i="1"/>
  <c r="D315" i="1"/>
  <c r="C315" i="1"/>
  <c r="D314" i="1"/>
  <c r="C314" i="1"/>
  <c r="G314" i="1" s="1"/>
  <c r="D313" i="1"/>
  <c r="C313" i="1"/>
  <c r="D312" i="1"/>
  <c r="C312" i="1"/>
  <c r="G312" i="1" s="1"/>
  <c r="D311" i="1"/>
  <c r="C311" i="1"/>
  <c r="G311" i="1" s="1"/>
  <c r="D310" i="1"/>
  <c r="C310" i="1"/>
  <c r="G310" i="1" s="1"/>
  <c r="D309" i="1"/>
  <c r="C309" i="1"/>
  <c r="G309" i="1" s="1"/>
  <c r="D308" i="1"/>
  <c r="C308" i="1"/>
  <c r="D307" i="1"/>
  <c r="C307" i="1"/>
  <c r="G307" i="1" s="1"/>
  <c r="D306" i="1"/>
  <c r="C306" i="1"/>
  <c r="G306" i="1" s="1"/>
  <c r="D305" i="1"/>
  <c r="C305" i="1"/>
  <c r="G305" i="1" s="1"/>
  <c r="C304" i="1"/>
  <c r="D302" i="1"/>
  <c r="C302" i="1"/>
  <c r="D301" i="1"/>
  <c r="C301" i="1"/>
  <c r="D300" i="1"/>
  <c r="C300" i="1"/>
  <c r="D299" i="1"/>
  <c r="C299" i="1"/>
  <c r="D298" i="1"/>
  <c r="C298" i="1"/>
  <c r="D294" i="1"/>
  <c r="C294" i="1"/>
  <c r="D293" i="1"/>
  <c r="C293" i="1"/>
  <c r="D292" i="1"/>
  <c r="C292" i="1"/>
  <c r="G292" i="1" s="1"/>
  <c r="D291" i="1"/>
  <c r="C291" i="1"/>
  <c r="G291" i="1" s="1"/>
  <c r="D290" i="1"/>
  <c r="C290" i="1"/>
  <c r="D289" i="1"/>
  <c r="C289" i="1"/>
  <c r="G289" i="1" s="1"/>
  <c r="D288" i="1"/>
  <c r="C288" i="1"/>
  <c r="G288" i="1" s="1"/>
  <c r="D287" i="1"/>
  <c r="C287" i="1"/>
  <c r="G287" i="1" s="1"/>
  <c r="D286" i="1"/>
  <c r="C286" i="1"/>
  <c r="G286" i="1" s="1"/>
  <c r="D285" i="1"/>
  <c r="C285" i="1"/>
  <c r="G285" i="1" s="1"/>
  <c r="D284" i="1"/>
  <c r="C284" i="1"/>
  <c r="D283" i="1"/>
  <c r="C283" i="1"/>
  <c r="D282" i="1"/>
  <c r="C282" i="1"/>
  <c r="D281" i="1"/>
  <c r="C281" i="1"/>
  <c r="D280" i="1"/>
  <c r="C280" i="1"/>
  <c r="D279" i="1"/>
  <c r="C279" i="1"/>
  <c r="G279" i="1" s="1"/>
  <c r="D278" i="1"/>
  <c r="C278" i="1"/>
  <c r="D277" i="1"/>
  <c r="C277" i="1"/>
  <c r="D276" i="1"/>
  <c r="C276" i="1"/>
  <c r="D275" i="1"/>
  <c r="C275" i="1"/>
  <c r="D274" i="1"/>
  <c r="C274" i="1"/>
  <c r="G274" i="1" s="1"/>
  <c r="D273" i="1"/>
  <c r="C273" i="1"/>
  <c r="D272" i="1"/>
  <c r="C272" i="1"/>
  <c r="D271" i="1"/>
  <c r="C271" i="1"/>
  <c r="G271" i="1" s="1"/>
  <c r="D270" i="1"/>
  <c r="C270" i="1"/>
  <c r="G270" i="1" s="1"/>
  <c r="D268" i="1"/>
  <c r="C268" i="1"/>
  <c r="D267" i="1"/>
  <c r="C267" i="1"/>
  <c r="D266" i="1"/>
  <c r="C266" i="1"/>
  <c r="D265" i="1"/>
  <c r="C265" i="1"/>
  <c r="D264" i="1"/>
  <c r="C264" i="1"/>
  <c r="D263" i="1"/>
  <c r="C263" i="1"/>
  <c r="G263" i="1" s="1"/>
  <c r="D262" i="1"/>
  <c r="C262" i="1"/>
  <c r="D261" i="1"/>
  <c r="C261" i="1"/>
  <c r="D260" i="1"/>
  <c r="C260" i="1"/>
  <c r="D259" i="1"/>
  <c r="C259" i="1"/>
  <c r="C258" i="1"/>
  <c r="D257" i="1"/>
  <c r="C257" i="1"/>
  <c r="D256" i="1"/>
  <c r="C256" i="1"/>
  <c r="D255" i="1"/>
  <c r="C255" i="1"/>
  <c r="D254" i="1"/>
  <c r="C254" i="1"/>
  <c r="D253" i="1"/>
  <c r="C253" i="1"/>
  <c r="D252" i="1"/>
  <c r="C252" i="1"/>
  <c r="G252" i="1" s="1"/>
  <c r="D251" i="1"/>
  <c r="C251" i="1"/>
  <c r="G251" i="1" s="1"/>
  <c r="D250" i="1"/>
  <c r="C250" i="1"/>
  <c r="G250" i="1" s="1"/>
  <c r="D249" i="1"/>
  <c r="C249" i="1"/>
  <c r="G249" i="1" s="1"/>
  <c r="D248" i="1"/>
  <c r="C248" i="1"/>
  <c r="G248" i="1" s="1"/>
  <c r="D247" i="1"/>
  <c r="C247" i="1"/>
  <c r="G247" i="1" s="1"/>
  <c r="C246" i="1"/>
  <c r="D245" i="1"/>
  <c r="C245" i="1"/>
  <c r="D244" i="1"/>
  <c r="C244" i="1"/>
  <c r="D243" i="1"/>
  <c r="C243" i="1"/>
  <c r="D242" i="1"/>
  <c r="C242" i="1"/>
  <c r="D241" i="1"/>
  <c r="C241" i="1"/>
  <c r="D240" i="1"/>
  <c r="C240" i="1"/>
  <c r="D239" i="1"/>
  <c r="C239" i="1"/>
  <c r="D238" i="1"/>
  <c r="C238" i="1"/>
  <c r="G238" i="1" s="1"/>
  <c r="D237" i="1"/>
  <c r="C237" i="1"/>
  <c r="G237" i="1" s="1"/>
  <c r="D236" i="1"/>
  <c r="C236" i="1"/>
  <c r="G236" i="1" s="1"/>
  <c r="D235" i="1"/>
  <c r="C235" i="1"/>
  <c r="D234" i="1"/>
  <c r="C234" i="1"/>
  <c r="D233" i="1"/>
  <c r="C233" i="1"/>
  <c r="D232" i="1"/>
  <c r="C232" i="1"/>
  <c r="D231" i="1"/>
  <c r="C231" i="1"/>
  <c r="D230" i="1"/>
  <c r="C230" i="1"/>
  <c r="G230" i="1" s="1"/>
  <c r="D229" i="1"/>
  <c r="C229" i="1"/>
  <c r="D228" i="1"/>
  <c r="C228" i="1"/>
  <c r="D227" i="1"/>
  <c r="C227" i="1"/>
  <c r="G227" i="1" s="1"/>
  <c r="C226" i="1"/>
  <c r="D225" i="1"/>
  <c r="C225" i="1"/>
  <c r="D224" i="1"/>
  <c r="C224" i="1"/>
  <c r="D223" i="1"/>
  <c r="C223" i="1"/>
  <c r="D222" i="1"/>
  <c r="C222" i="1"/>
  <c r="D221" i="1"/>
  <c r="C221" i="1"/>
  <c r="G221" i="1" s="1"/>
  <c r="D220" i="1"/>
  <c r="C220" i="1"/>
  <c r="G220" i="1" s="1"/>
  <c r="D219" i="1"/>
  <c r="C219" i="1"/>
  <c r="D218" i="1"/>
  <c r="C218" i="1"/>
  <c r="G218" i="1" s="1"/>
  <c r="D217" i="1"/>
  <c r="C217" i="1"/>
  <c r="G217" i="1" s="1"/>
  <c r="D216" i="1"/>
  <c r="C216" i="1"/>
  <c r="G216" i="1" s="1"/>
  <c r="D215" i="1"/>
  <c r="C215" i="1"/>
  <c r="D214" i="1"/>
  <c r="C214" i="1"/>
  <c r="D213" i="1"/>
  <c r="C213" i="1"/>
  <c r="D212" i="1"/>
  <c r="C212" i="1"/>
  <c r="D211" i="1"/>
  <c r="C211" i="1"/>
  <c r="D210" i="1"/>
  <c r="C210" i="1"/>
  <c r="G210" i="1" s="1"/>
  <c r="D209" i="1"/>
  <c r="C209" i="1"/>
  <c r="D208" i="1"/>
  <c r="C208" i="1"/>
  <c r="D207" i="1"/>
  <c r="C207" i="1"/>
  <c r="G207" i="1" s="1"/>
  <c r="D206" i="1"/>
  <c r="C206" i="1"/>
  <c r="G206" i="1" s="1"/>
  <c r="D205" i="1"/>
  <c r="C205" i="1"/>
  <c r="D204" i="1"/>
  <c r="C204" i="1"/>
  <c r="G204" i="1" s="1"/>
  <c r="D203" i="1"/>
  <c r="C203" i="1"/>
  <c r="D202" i="1"/>
  <c r="C202" i="1"/>
  <c r="D201" i="1"/>
  <c r="C201" i="1"/>
  <c r="G201" i="1" s="1"/>
  <c r="D200" i="1"/>
  <c r="C200" i="1"/>
  <c r="G200" i="1" s="1"/>
  <c r="D199" i="1"/>
  <c r="C199" i="1"/>
  <c r="C198" i="1"/>
  <c r="D197" i="1"/>
  <c r="C197" i="1"/>
  <c r="G197" i="1" s="1"/>
  <c r="D196" i="1"/>
  <c r="C196" i="1"/>
  <c r="D195" i="1"/>
  <c r="C195" i="1"/>
  <c r="G195" i="1" s="1"/>
  <c r="D194" i="1"/>
  <c r="C194" i="1"/>
  <c r="G194" i="1" s="1"/>
  <c r="D193" i="1"/>
  <c r="C193" i="1"/>
  <c r="D192" i="1"/>
  <c r="C192" i="1"/>
  <c r="G192" i="1" s="1"/>
  <c r="D191" i="1"/>
  <c r="C191" i="1"/>
  <c r="D190" i="1"/>
  <c r="C190" i="1"/>
  <c r="G190" i="1" s="1"/>
  <c r="D189" i="1"/>
  <c r="C189" i="1"/>
  <c r="D188" i="1"/>
  <c r="C188" i="1"/>
  <c r="D187" i="1"/>
  <c r="C187" i="1"/>
  <c r="D186" i="1"/>
  <c r="C186" i="1"/>
  <c r="D185" i="1"/>
  <c r="C185" i="1"/>
  <c r="G185" i="1" s="1"/>
  <c r="D184" i="1"/>
  <c r="C184" i="1"/>
  <c r="D183" i="1"/>
  <c r="C183" i="1"/>
  <c r="G183" i="1" s="1"/>
  <c r="D182" i="1"/>
  <c r="C182" i="1"/>
  <c r="G182" i="1" s="1"/>
  <c r="D181" i="1"/>
  <c r="C181" i="1"/>
  <c r="G181" i="1" s="1"/>
  <c r="D180" i="1"/>
  <c r="C180" i="1"/>
  <c r="G180" i="1" s="1"/>
  <c r="D179" i="1"/>
  <c r="C179" i="1"/>
  <c r="D178" i="1"/>
  <c r="C178" i="1"/>
  <c r="G178" i="1" s="1"/>
  <c r="D177" i="1"/>
  <c r="C177" i="1"/>
  <c r="D176" i="1"/>
  <c r="C176" i="1"/>
  <c r="D175" i="1"/>
  <c r="C175" i="1"/>
  <c r="D174" i="1"/>
  <c r="C174" i="1"/>
  <c r="D173" i="1"/>
  <c r="C173" i="1"/>
  <c r="G173" i="1" s="1"/>
  <c r="D172" i="1"/>
  <c r="C172" i="1"/>
  <c r="D171" i="1"/>
  <c r="C171" i="1"/>
  <c r="D170" i="1"/>
  <c r="C170" i="1"/>
  <c r="D169" i="1"/>
  <c r="C169" i="1"/>
  <c r="D168" i="1"/>
  <c r="C168" i="1"/>
  <c r="D167" i="1"/>
  <c r="C167" i="1"/>
  <c r="G167" i="1" s="1"/>
  <c r="D166" i="1"/>
  <c r="C166" i="1"/>
  <c r="D165" i="1"/>
  <c r="C165" i="1"/>
  <c r="G165" i="1" s="1"/>
  <c r="D164" i="1"/>
  <c r="C164" i="1"/>
  <c r="D163" i="1"/>
  <c r="C163" i="1"/>
  <c r="G163" i="1" s="1"/>
  <c r="D162" i="1"/>
  <c r="C162" i="1"/>
  <c r="D161" i="1"/>
  <c r="C161" i="1"/>
  <c r="G161" i="1" s="1"/>
  <c r="D159" i="1"/>
  <c r="C159" i="1"/>
  <c r="G159" i="1" s="1"/>
  <c r="D158" i="1"/>
  <c r="C158" i="1"/>
  <c r="G158" i="1" s="1"/>
  <c r="D157" i="1"/>
  <c r="C157" i="1"/>
  <c r="G157" i="1" s="1"/>
  <c r="D156" i="1"/>
  <c r="C156" i="1"/>
  <c r="G156" i="1" s="1"/>
  <c r="D155" i="1"/>
  <c r="C155" i="1"/>
  <c r="G155" i="1" s="1"/>
  <c r="D154" i="1"/>
  <c r="C154" i="1"/>
  <c r="D153" i="1"/>
  <c r="C153" i="1"/>
  <c r="G153" i="1" s="1"/>
  <c r="D152" i="1"/>
  <c r="C152" i="1"/>
  <c r="G152" i="1" s="1"/>
  <c r="D151" i="1"/>
  <c r="C151" i="1"/>
  <c r="G151" i="1" s="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G129" i="1"/>
  <c r="D129" i="1"/>
  <c r="C129" i="1"/>
  <c r="H129" i="1" s="1"/>
  <c r="D128" i="1"/>
  <c r="C128" i="1"/>
  <c r="H128" i="1" s="1"/>
  <c r="D127" i="1"/>
  <c r="C127" i="1"/>
  <c r="H127" i="1" s="1"/>
  <c r="D126" i="1"/>
  <c r="C126" i="1"/>
  <c r="D125" i="1"/>
  <c r="C125" i="1"/>
  <c r="H125" i="1" s="1"/>
  <c r="D124" i="1"/>
  <c r="C124" i="1"/>
  <c r="H124" i="1" s="1"/>
  <c r="D123" i="1"/>
  <c r="G123" i="1" s="1"/>
  <c r="C123" i="1"/>
  <c r="H123" i="1" s="1"/>
  <c r="D122" i="1"/>
  <c r="C122" i="1"/>
  <c r="G122" i="1" s="1"/>
  <c r="D121" i="1"/>
  <c r="C121" i="1"/>
  <c r="G121" i="1" s="1"/>
  <c r="D120" i="1"/>
  <c r="C120" i="1"/>
  <c r="D119" i="1"/>
  <c r="G119" i="1" s="1"/>
  <c r="C119" i="1"/>
  <c r="H119" i="1" s="1"/>
  <c r="D118" i="1"/>
  <c r="C118" i="1"/>
  <c r="H118" i="1" s="1"/>
  <c r="D117" i="1"/>
  <c r="G117" i="1" s="1"/>
  <c r="C117" i="1"/>
  <c r="H117" i="1" s="1"/>
  <c r="D116" i="1"/>
  <c r="C116" i="1"/>
  <c r="H116" i="1" s="1"/>
  <c r="D115" i="1"/>
  <c r="C115" i="1"/>
  <c r="H115" i="1" s="1"/>
  <c r="D114" i="1"/>
  <c r="C114" i="1"/>
  <c r="H114" i="1" s="1"/>
  <c r="D113" i="1"/>
  <c r="C113" i="1"/>
  <c r="H113" i="1" s="1"/>
  <c r="D112" i="1"/>
  <c r="C112" i="1"/>
  <c r="H112" i="1" s="1"/>
  <c r="D111" i="1"/>
  <c r="G111" i="1" s="1"/>
  <c r="C111" i="1"/>
  <c r="H111" i="1" s="1"/>
  <c r="D110" i="1"/>
  <c r="C110" i="1"/>
  <c r="H110" i="1" s="1"/>
  <c r="D109" i="1"/>
  <c r="C109" i="1"/>
  <c r="H109" i="1" s="1"/>
  <c r="D108" i="1"/>
  <c r="C108" i="1"/>
  <c r="D107" i="1"/>
  <c r="C107" i="1"/>
  <c r="H107" i="1" s="1"/>
  <c r="D106" i="1"/>
  <c r="C106" i="1"/>
  <c r="H106" i="1" s="1"/>
  <c r="D105" i="1"/>
  <c r="C105" i="1"/>
  <c r="D104" i="1"/>
  <c r="C104" i="1"/>
  <c r="H104" i="1" s="1"/>
  <c r="D103" i="1"/>
  <c r="G103" i="1" s="1"/>
  <c r="C103" i="1"/>
  <c r="H103" i="1" s="1"/>
  <c r="D102" i="1"/>
  <c r="C102" i="1"/>
  <c r="G102" i="1" s="1"/>
  <c r="D101" i="1"/>
  <c r="C101" i="1"/>
  <c r="H101" i="1" s="1"/>
  <c r="D100" i="1"/>
  <c r="C100" i="1"/>
  <c r="H100" i="1" s="1"/>
  <c r="D99" i="1"/>
  <c r="C99" i="1"/>
  <c r="D98" i="1"/>
  <c r="C98" i="1"/>
  <c r="H98" i="1" s="1"/>
  <c r="D97" i="1"/>
  <c r="C97" i="1"/>
  <c r="H97" i="1" s="1"/>
  <c r="D96" i="1"/>
  <c r="C96" i="1"/>
  <c r="D95" i="1"/>
  <c r="C95" i="1"/>
  <c r="H95" i="1" s="1"/>
  <c r="D94" i="1"/>
  <c r="C94" i="1"/>
  <c r="G94" i="1" s="1"/>
  <c r="G93" i="1"/>
  <c r="D93" i="1"/>
  <c r="C93" i="1"/>
  <c r="H93" i="1" s="1"/>
  <c r="D92" i="1"/>
  <c r="C92" i="1"/>
  <c r="H92" i="1" s="1"/>
  <c r="G91" i="1"/>
  <c r="D91" i="1"/>
  <c r="C91" i="1"/>
  <c r="H91" i="1" s="1"/>
  <c r="D90" i="1"/>
  <c r="C90" i="1"/>
  <c r="H90" i="1" s="1"/>
  <c r="D89" i="1"/>
  <c r="G89" i="1" s="1"/>
  <c r="C89" i="1"/>
  <c r="H89" i="1" s="1"/>
  <c r="D88" i="1"/>
  <c r="C88" i="1"/>
  <c r="H88" i="1" s="1"/>
  <c r="D87" i="1"/>
  <c r="C87" i="1"/>
  <c r="D86" i="1"/>
  <c r="C86" i="1"/>
  <c r="H86" i="1" s="1"/>
  <c r="D85" i="1"/>
  <c r="C85" i="1"/>
  <c r="H85" i="1" s="1"/>
  <c r="D84" i="1"/>
  <c r="G84" i="1" s="1"/>
  <c r="C84" i="1"/>
  <c r="H84" i="1" s="1"/>
  <c r="D83" i="1"/>
  <c r="C83" i="1"/>
  <c r="G83" i="1" s="1"/>
  <c r="D82" i="1"/>
  <c r="C82" i="1"/>
  <c r="H82" i="1" s="1"/>
  <c r="D81" i="1"/>
  <c r="C81" i="1"/>
  <c r="D80" i="1"/>
  <c r="C80" i="1"/>
  <c r="H80" i="1" s="1"/>
  <c r="D79" i="1"/>
  <c r="C79" i="1"/>
  <c r="H79" i="1" s="1"/>
  <c r="C78" i="1"/>
  <c r="D77" i="1"/>
  <c r="C77" i="1"/>
  <c r="D76" i="1"/>
  <c r="G76" i="1" s="1"/>
  <c r="C76" i="1"/>
  <c r="H76" i="1" s="1"/>
  <c r="D75" i="1"/>
  <c r="C75" i="1"/>
  <c r="H75" i="1" s="1"/>
  <c r="D74" i="1"/>
  <c r="C74" i="1"/>
  <c r="H74" i="1" s="1"/>
  <c r="D73" i="1"/>
  <c r="C73" i="1"/>
  <c r="H73" i="1" s="1"/>
  <c r="D72" i="1"/>
  <c r="C72" i="1"/>
  <c r="H72" i="1" s="1"/>
  <c r="D71" i="1"/>
  <c r="C71" i="1"/>
  <c r="D70" i="1"/>
  <c r="C70" i="1"/>
  <c r="G70" i="1" s="1"/>
  <c r="D69" i="1"/>
  <c r="C69" i="1"/>
  <c r="H69" i="1" s="1"/>
  <c r="D68" i="1"/>
  <c r="C68" i="1"/>
  <c r="H68" i="1" s="1"/>
  <c r="D67" i="1"/>
  <c r="G67" i="1" s="1"/>
  <c r="C67" i="1"/>
  <c r="H67" i="1" s="1"/>
  <c r="D66" i="1"/>
  <c r="C66" i="1"/>
  <c r="H66" i="1" s="1"/>
  <c r="D65" i="1"/>
  <c r="C65" i="1"/>
  <c r="D64" i="1"/>
  <c r="C64" i="1"/>
  <c r="H64" i="1" s="1"/>
  <c r="D63" i="1"/>
  <c r="C63" i="1"/>
  <c r="H63" i="1" s="1"/>
  <c r="D62" i="1"/>
  <c r="C62" i="1"/>
  <c r="H62" i="1" s="1"/>
  <c r="D61" i="1"/>
  <c r="G61" i="1" s="1"/>
  <c r="C61" i="1"/>
  <c r="H61" i="1" s="1"/>
  <c r="D60" i="1"/>
  <c r="C60" i="1"/>
  <c r="H60" i="1" s="1"/>
  <c r="D59" i="1"/>
  <c r="C59" i="1"/>
  <c r="G59" i="1" s="1"/>
  <c r="D58" i="1"/>
  <c r="C58" i="1"/>
  <c r="D57" i="1"/>
  <c r="C57" i="1"/>
  <c r="G57" i="1" s="1"/>
  <c r="D56" i="1"/>
  <c r="C56" i="1"/>
  <c r="H56" i="1" s="1"/>
  <c r="D55" i="1"/>
  <c r="C55" i="1"/>
  <c r="H55" i="1" s="1"/>
  <c r="D54" i="1"/>
  <c r="C54" i="1"/>
  <c r="H54" i="1" s="1"/>
  <c r="D53" i="1"/>
  <c r="C53" i="1"/>
  <c r="H53" i="1" s="1"/>
  <c r="D52" i="1"/>
  <c r="C52" i="1"/>
  <c r="D51" i="1"/>
  <c r="C51" i="1"/>
  <c r="H51" i="1" s="1"/>
  <c r="D50" i="1"/>
  <c r="C50" i="1"/>
  <c r="D49" i="1"/>
  <c r="C49" i="1"/>
  <c r="G49" i="1" s="1"/>
  <c r="D48" i="1"/>
  <c r="C48" i="1"/>
  <c r="H48" i="1" s="1"/>
  <c r="D47" i="1"/>
  <c r="G47" i="1" s="1"/>
  <c r="C47" i="1"/>
  <c r="H47" i="1" s="1"/>
  <c r="D46" i="1"/>
  <c r="C46" i="1"/>
  <c r="H46" i="1" s="1"/>
  <c r="D44" i="1"/>
  <c r="C44" i="1"/>
  <c r="H44" i="1" s="1"/>
  <c r="D43" i="1"/>
  <c r="C43" i="1"/>
  <c r="H43" i="1" s="1"/>
  <c r="D42" i="1"/>
  <c r="C42" i="1"/>
  <c r="D41" i="1"/>
  <c r="G41" i="1" s="1"/>
  <c r="C41" i="1"/>
  <c r="H41" i="1" s="1"/>
  <c r="D40" i="1"/>
  <c r="C40" i="1"/>
  <c r="H40" i="1" s="1"/>
  <c r="D39" i="1"/>
  <c r="G39" i="1" s="1"/>
  <c r="C39" i="1"/>
  <c r="H39" i="1" s="1"/>
  <c r="D38" i="1"/>
  <c r="C38" i="1"/>
  <c r="H38" i="1" s="1"/>
  <c r="D37" i="1"/>
  <c r="G37" i="1" s="1"/>
  <c r="C37" i="1"/>
  <c r="H37" i="1" s="1"/>
  <c r="D36" i="1"/>
  <c r="C36" i="1"/>
  <c r="H36" i="1" s="1"/>
  <c r="D35" i="1"/>
  <c r="C35" i="1"/>
  <c r="H35" i="1" s="1"/>
  <c r="D34" i="1"/>
  <c r="C34" i="1"/>
  <c r="H34" i="1" s="1"/>
  <c r="D33" i="1"/>
  <c r="C33" i="1"/>
  <c r="D32" i="1"/>
  <c r="C32" i="1"/>
  <c r="H32" i="1" s="1"/>
  <c r="D31" i="1"/>
  <c r="C31" i="1"/>
  <c r="D30" i="1"/>
  <c r="C30" i="1"/>
  <c r="H30" i="1" s="1"/>
  <c r="D29" i="1"/>
  <c r="C29" i="1"/>
  <c r="H29" i="1" s="1"/>
  <c r="D28" i="1"/>
  <c r="C28" i="1"/>
  <c r="H28" i="1" s="1"/>
  <c r="D27" i="1"/>
  <c r="G27" i="1" s="1"/>
  <c r="C27" i="1"/>
  <c r="H27" i="1" s="1"/>
  <c r="D26" i="1"/>
  <c r="C26" i="1"/>
  <c r="H26" i="1" s="1"/>
  <c r="D25" i="1"/>
  <c r="C25" i="1"/>
  <c r="H25" i="1" s="1"/>
  <c r="D24" i="1"/>
  <c r="C24" i="1"/>
  <c r="H24" i="1" s="1"/>
  <c r="D23" i="1"/>
  <c r="C23" i="1"/>
  <c r="H23" i="1" s="1"/>
  <c r="D22" i="1"/>
  <c r="G22" i="1" s="1"/>
  <c r="C22" i="1"/>
  <c r="H22" i="1" s="1"/>
  <c r="D21" i="1"/>
  <c r="C21" i="1"/>
  <c r="H21" i="1" s="1"/>
  <c r="G20" i="1"/>
  <c r="D20" i="1"/>
  <c r="C20" i="1"/>
  <c r="H20" i="1" s="1"/>
  <c r="D19" i="1"/>
  <c r="C19" i="1"/>
  <c r="D18" i="1"/>
  <c r="C18" i="1"/>
  <c r="D17" i="1"/>
  <c r="C17" i="1"/>
  <c r="D16" i="1"/>
  <c r="C16" i="1"/>
  <c r="H16" i="1" s="1"/>
  <c r="D15" i="1"/>
  <c r="C15" i="1"/>
  <c r="H15" i="1" s="1"/>
  <c r="D14" i="1"/>
  <c r="C14" i="1"/>
  <c r="H14" i="1" s="1"/>
  <c r="D13" i="1"/>
  <c r="C13" i="1"/>
  <c r="G13" i="1" s="1"/>
  <c r="D12" i="1"/>
  <c r="C12" i="1"/>
  <c r="H12" i="1" s="1"/>
  <c r="D11" i="1"/>
  <c r="C11" i="1"/>
  <c r="H11" i="1" s="1"/>
  <c r="D10" i="1"/>
  <c r="C10" i="1"/>
  <c r="D9" i="1"/>
  <c r="G9" i="1" s="1"/>
  <c r="C9" i="1"/>
  <c r="H9" i="1" s="1"/>
  <c r="D8" i="1"/>
  <c r="C8" i="1"/>
  <c r="H8" i="1" s="1"/>
  <c r="D7" i="1"/>
  <c r="G7" i="1" s="1"/>
  <c r="C7" i="1"/>
  <c r="H7" i="1" s="1"/>
  <c r="D6" i="1"/>
  <c r="C6" i="1"/>
  <c r="D5" i="1"/>
  <c r="C5" i="1"/>
  <c r="H5" i="1" s="1"/>
  <c r="D4" i="1"/>
  <c r="C4" i="1"/>
  <c r="C3" i="1"/>
  <c r="E320" i="9" l="1"/>
  <c r="B320" i="9" s="1"/>
  <c r="E322" i="9"/>
  <c r="B322" i="9" s="1"/>
  <c r="E311" i="9"/>
  <c r="B311" i="9" s="1"/>
  <c r="E327" i="9"/>
  <c r="B327" i="9" s="1"/>
  <c r="G1681" i="1"/>
  <c r="H1680" i="1"/>
  <c r="G1679" i="1"/>
  <c r="H1674" i="1"/>
  <c r="G1677" i="1"/>
  <c r="G1673" i="1"/>
  <c r="G1671" i="1"/>
  <c r="G1669" i="1"/>
  <c r="H1670" i="1"/>
  <c r="H1666" i="1"/>
  <c r="H1664" i="1"/>
  <c r="G1665" i="1"/>
  <c r="G1663" i="1"/>
  <c r="H1662" i="1"/>
  <c r="G1661" i="1"/>
  <c r="G1659" i="1"/>
  <c r="H1660" i="1"/>
  <c r="H1658" i="1"/>
  <c r="G1657" i="1"/>
  <c r="H1656" i="1"/>
  <c r="H1654" i="1"/>
  <c r="G1653" i="1"/>
  <c r="H1652" i="1"/>
  <c r="G1649" i="1"/>
  <c r="H1650" i="1"/>
  <c r="H1648" i="1"/>
  <c r="H1646" i="1"/>
  <c r="H1644" i="1"/>
  <c r="G1645" i="1"/>
  <c r="H1642" i="1"/>
  <c r="G1641" i="1"/>
  <c r="G1639" i="1"/>
  <c r="H1640" i="1"/>
  <c r="G1637" i="1"/>
  <c r="G1635" i="1"/>
  <c r="D51" i="8"/>
  <c r="C1628" i="1" s="1"/>
  <c r="G1628" i="1" s="1"/>
  <c r="G1633" i="1"/>
  <c r="G1631" i="1"/>
  <c r="G1629" i="1"/>
  <c r="G1627" i="1"/>
  <c r="G1625" i="1"/>
  <c r="G1623" i="1"/>
  <c r="H1620" i="1"/>
  <c r="G1619" i="1"/>
  <c r="H1618" i="1"/>
  <c r="D25" i="8"/>
  <c r="C1602" i="1" s="1"/>
  <c r="G1602" i="1" s="1"/>
  <c r="G1617" i="1"/>
  <c r="H1616" i="1"/>
  <c r="H1614" i="1"/>
  <c r="G1615" i="1"/>
  <c r="G1613" i="1"/>
  <c r="H1612" i="1"/>
  <c r="G1611" i="1"/>
  <c r="H1610" i="1"/>
  <c r="G1609" i="1"/>
  <c r="H1608" i="1"/>
  <c r="G1607" i="1"/>
  <c r="H1606" i="1"/>
  <c r="H1604" i="1"/>
  <c r="G1601" i="1"/>
  <c r="H1600" i="1"/>
  <c r="G1599" i="1"/>
  <c r="H1598" i="1"/>
  <c r="G1597" i="1"/>
  <c r="G1595" i="1"/>
  <c r="H1596" i="1"/>
  <c r="D6" i="8"/>
  <c r="C1583" i="1" s="1"/>
  <c r="H1583" i="1" s="1"/>
  <c r="G1591" i="1"/>
  <c r="G1587" i="1"/>
  <c r="G1585" i="1"/>
  <c r="H1547" i="1"/>
  <c r="H1546" i="1"/>
  <c r="H1545" i="1"/>
  <c r="H1544" i="1"/>
  <c r="H1543" i="1"/>
  <c r="G346" i="9"/>
  <c r="E346" i="9" s="1"/>
  <c r="B346" i="9" s="1"/>
  <c r="H1539" i="1"/>
  <c r="H1542" i="1"/>
  <c r="H1538" i="1"/>
  <c r="H1540" i="1"/>
  <c r="H1541" i="1"/>
  <c r="G1535" i="1"/>
  <c r="G1531" i="1"/>
  <c r="G1527" i="1"/>
  <c r="G1516" i="1"/>
  <c r="G1510" i="1"/>
  <c r="G1512" i="1"/>
  <c r="G1506" i="1"/>
  <c r="G1502" i="1"/>
  <c r="G1498" i="1"/>
  <c r="G1494" i="1"/>
  <c r="G1492" i="1"/>
  <c r="G1488" i="1"/>
  <c r="G1481" i="1"/>
  <c r="G1469" i="1"/>
  <c r="G1465" i="1"/>
  <c r="G1457" i="1"/>
  <c r="E35" i="6"/>
  <c r="I28" i="3" s="1"/>
  <c r="G1447" i="1"/>
  <c r="G1445" i="1"/>
  <c r="G1439" i="1"/>
  <c r="D1431" i="1"/>
  <c r="H1431" i="1" s="1"/>
  <c r="G1441" i="1"/>
  <c r="G1429" i="1"/>
  <c r="G1427" i="1"/>
  <c r="G1426" i="1"/>
  <c r="G1424" i="1"/>
  <c r="G1425" i="1"/>
  <c r="G1423" i="1"/>
  <c r="G1421" i="1"/>
  <c r="G1420" i="1"/>
  <c r="G1418" i="1"/>
  <c r="G1419" i="1"/>
  <c r="G1417" i="1"/>
  <c r="G1416" i="1"/>
  <c r="G1415" i="1"/>
  <c r="G1414" i="1"/>
  <c r="G1413" i="1"/>
  <c r="G1412" i="1"/>
  <c r="G1411" i="1"/>
  <c r="D1401" i="1"/>
  <c r="H1401" i="1" s="1"/>
  <c r="I27" i="3"/>
  <c r="D1409" i="1"/>
  <c r="H1409" i="1" s="1"/>
  <c r="G1408" i="1"/>
  <c r="G1406" i="1"/>
  <c r="G1407" i="1"/>
  <c r="G1402" i="1"/>
  <c r="G1403" i="1"/>
  <c r="F115" i="6"/>
  <c r="H1203" i="1"/>
  <c r="H1291" i="1"/>
  <c r="G1400" i="1"/>
  <c r="G1397" i="1"/>
  <c r="G1396" i="1"/>
  <c r="G1393" i="1"/>
  <c r="G1392" i="1"/>
  <c r="G1389" i="1"/>
  <c r="G1388" i="1"/>
  <c r="G1387" i="1"/>
  <c r="G1386" i="1"/>
  <c r="G1385" i="1"/>
  <c r="G1384" i="1"/>
  <c r="G1379" i="1"/>
  <c r="G1377" i="1"/>
  <c r="G1375" i="1"/>
  <c r="G1373" i="1"/>
  <c r="G1371" i="1"/>
  <c r="G1369" i="1"/>
  <c r="G1374" i="1"/>
  <c r="H1400" i="1"/>
  <c r="H1399" i="1"/>
  <c r="H1398" i="1"/>
  <c r="H1397" i="1"/>
  <c r="H1396" i="1"/>
  <c r="H1395" i="1"/>
  <c r="H1394" i="1"/>
  <c r="H1393" i="1"/>
  <c r="H1392" i="1"/>
  <c r="H1391" i="1"/>
  <c r="H1390" i="1"/>
  <c r="E335" i="9"/>
  <c r="B335" i="9" s="1"/>
  <c r="H1389" i="1"/>
  <c r="H1388" i="1"/>
  <c r="H1387" i="1"/>
  <c r="H1386" i="1"/>
  <c r="H1385" i="1"/>
  <c r="H1384" i="1"/>
  <c r="H1383" i="1"/>
  <c r="H1382" i="1"/>
  <c r="H1381" i="1"/>
  <c r="H1380" i="1"/>
  <c r="H1379" i="1"/>
  <c r="H1378" i="1"/>
  <c r="H1377" i="1"/>
  <c r="H1376" i="1"/>
  <c r="H1375" i="1"/>
  <c r="H1374" i="1"/>
  <c r="H1372" i="1"/>
  <c r="H1371" i="1"/>
  <c r="H1370" i="1"/>
  <c r="H1369" i="1"/>
  <c r="H1368" i="1"/>
  <c r="E340" i="9"/>
  <c r="B340" i="9" s="1"/>
  <c r="G1363" i="1"/>
  <c r="G1362" i="1"/>
  <c r="G1358" i="1"/>
  <c r="G1354" i="1"/>
  <c r="G1352" i="1"/>
  <c r="G1351" i="1"/>
  <c r="G1349" i="1"/>
  <c r="G1348" i="1"/>
  <c r="G1345" i="1"/>
  <c r="G1343" i="1"/>
  <c r="G1341" i="1"/>
  <c r="G1339" i="1"/>
  <c r="E36" i="9"/>
  <c r="B36" i="9" s="1"/>
  <c r="E312" i="9"/>
  <c r="B312" i="9" s="1"/>
  <c r="E324" i="9"/>
  <c r="B324" i="9" s="1"/>
  <c r="E326" i="9"/>
  <c r="B326" i="9" s="1"/>
  <c r="E329" i="9"/>
  <c r="B329" i="9" s="1"/>
  <c r="G1338" i="1"/>
  <c r="G1337" i="1"/>
  <c r="G1336" i="1"/>
  <c r="G1334" i="1"/>
  <c r="G1333" i="1"/>
  <c r="G1332" i="1"/>
  <c r="G1331" i="1"/>
  <c r="G1330" i="1"/>
  <c r="G1328" i="1"/>
  <c r="G1326" i="1"/>
  <c r="G1325" i="1"/>
  <c r="G1324" i="1"/>
  <c r="G1322" i="1"/>
  <c r="G1320" i="1"/>
  <c r="E307" i="9"/>
  <c r="B307" i="9" s="1"/>
  <c r="G1317" i="1"/>
  <c r="G1316" i="1"/>
  <c r="G1315" i="1"/>
  <c r="G1314" i="1"/>
  <c r="G1313" i="1"/>
  <c r="G1312" i="1"/>
  <c r="G1311" i="1"/>
  <c r="G1310" i="1"/>
  <c r="G1309" i="1"/>
  <c r="G1307" i="1"/>
  <c r="G1306" i="1"/>
  <c r="G1305" i="1"/>
  <c r="G1300" i="1"/>
  <c r="G1301" i="1"/>
  <c r="G1302" i="1"/>
  <c r="G1295" i="1"/>
  <c r="G1299" i="1"/>
  <c r="G1298" i="1"/>
  <c r="G1296" i="1"/>
  <c r="G1278" i="1"/>
  <c r="G1291" i="1"/>
  <c r="G1289" i="1"/>
  <c r="G1285" i="1"/>
  <c r="G1282" i="1"/>
  <c r="G1279" i="1"/>
  <c r="H1299" i="1"/>
  <c r="H1298" i="1"/>
  <c r="H1297" i="1"/>
  <c r="H1295" i="1"/>
  <c r="H1296" i="1"/>
  <c r="H1294" i="1"/>
  <c r="H1293" i="1"/>
  <c r="H1292" i="1"/>
  <c r="H1290" i="1"/>
  <c r="H1289" i="1"/>
  <c r="H1287" i="1"/>
  <c r="H1286" i="1"/>
  <c r="H1285" i="1"/>
  <c r="H1284" i="1"/>
  <c r="H1283" i="1"/>
  <c r="H1281" i="1"/>
  <c r="H1282" i="1"/>
  <c r="H1280" i="1"/>
  <c r="H1278" i="1"/>
  <c r="H1279" i="1"/>
  <c r="G1268" i="1"/>
  <c r="G1277" i="1"/>
  <c r="G1276" i="1"/>
  <c r="G1273" i="1"/>
  <c r="G1272" i="1"/>
  <c r="G1269" i="1"/>
  <c r="H1277" i="1"/>
  <c r="H1276" i="1"/>
  <c r="H1275" i="1"/>
  <c r="H1274" i="1"/>
  <c r="H1273" i="1"/>
  <c r="H1272" i="1"/>
  <c r="H1271" i="1"/>
  <c r="H1270" i="1"/>
  <c r="H1268" i="1"/>
  <c r="H1269" i="1"/>
  <c r="G1267" i="1"/>
  <c r="E255" i="5"/>
  <c r="D1259" i="1" s="1"/>
  <c r="H1259" i="1" s="1"/>
  <c r="F260" i="5"/>
  <c r="G1264" i="1"/>
  <c r="G1265" i="1"/>
  <c r="G1263" i="1"/>
  <c r="G1262" i="1"/>
  <c r="G1259" i="1"/>
  <c r="G1260" i="1"/>
  <c r="G1261" i="1"/>
  <c r="F252" i="5"/>
  <c r="G1258" i="1"/>
  <c r="G1256" i="1"/>
  <c r="G1257" i="1"/>
  <c r="G1254" i="1"/>
  <c r="G1252" i="1"/>
  <c r="G1253" i="1"/>
  <c r="H1251" i="1"/>
  <c r="G1249" i="1"/>
  <c r="G1247" i="1"/>
  <c r="G1245" i="1"/>
  <c r="G1241" i="1"/>
  <c r="G1242" i="1"/>
  <c r="G1240" i="1"/>
  <c r="G1239" i="1"/>
  <c r="G1236" i="1"/>
  <c r="G1229" i="1"/>
  <c r="G1228" i="1"/>
  <c r="G1227" i="1"/>
  <c r="G1223" i="1"/>
  <c r="G1224" i="1"/>
  <c r="G1226" i="1"/>
  <c r="G1222" i="1"/>
  <c r="G1221" i="1"/>
  <c r="G1219" i="1"/>
  <c r="G1215" i="1"/>
  <c r="G1218" i="1"/>
  <c r="D1207" i="1"/>
  <c r="H1207" i="1" s="1"/>
  <c r="D1208" i="1"/>
  <c r="H1208" i="1" s="1"/>
  <c r="G1213" i="1"/>
  <c r="G1211" i="1"/>
  <c r="G1207" i="1"/>
  <c r="G1208" i="1"/>
  <c r="G1209" i="1"/>
  <c r="E337" i="9"/>
  <c r="B337" i="9" s="1"/>
  <c r="H1205" i="1"/>
  <c r="H1204" i="1"/>
  <c r="C1201" i="1"/>
  <c r="G1201" i="1" s="1"/>
  <c r="G1199" i="1"/>
  <c r="H1197" i="1"/>
  <c r="H1196" i="1"/>
  <c r="H1195" i="1"/>
  <c r="H1194" i="1"/>
  <c r="H1193" i="1"/>
  <c r="C1190" i="1"/>
  <c r="G1190" i="1" s="1"/>
  <c r="H1182" i="1"/>
  <c r="H1190" i="1"/>
  <c r="H1191" i="1"/>
  <c r="G1185" i="1"/>
  <c r="G1184" i="1"/>
  <c r="G1182" i="1"/>
  <c r="F171" i="5"/>
  <c r="G1176" i="1"/>
  <c r="G1177" i="1"/>
  <c r="G1170" i="1"/>
  <c r="G1169" i="1"/>
  <c r="G1168" i="1"/>
  <c r="G1163" i="1"/>
  <c r="G1161" i="1"/>
  <c r="G1160" i="1"/>
  <c r="G1159" i="1"/>
  <c r="G1158" i="1"/>
  <c r="G1157" i="1"/>
  <c r="G1155" i="1"/>
  <c r="G1156" i="1"/>
  <c r="G1154" i="1"/>
  <c r="G1153" i="1"/>
  <c r="G1151" i="1"/>
  <c r="G1148" i="1"/>
  <c r="G1149" i="1"/>
  <c r="G1141" i="1"/>
  <c r="G1146" i="1"/>
  <c r="G1145" i="1"/>
  <c r="G1131" i="1"/>
  <c r="G1125" i="1"/>
  <c r="G1121" i="1"/>
  <c r="H314" i="9"/>
  <c r="G1107" i="1"/>
  <c r="G1093" i="1"/>
  <c r="E69" i="5"/>
  <c r="D1074" i="1" s="1"/>
  <c r="G1089" i="1"/>
  <c r="I23" i="3"/>
  <c r="F82" i="5"/>
  <c r="G1075" i="1"/>
  <c r="G1083" i="1"/>
  <c r="G1081" i="1"/>
  <c r="H1083" i="1"/>
  <c r="H1081" i="1"/>
  <c r="H1082" i="1"/>
  <c r="H1075" i="1"/>
  <c r="F341" i="9"/>
  <c r="B341" i="9" s="1"/>
  <c r="F70" i="5"/>
  <c r="F71" i="5"/>
  <c r="H1068" i="1"/>
  <c r="G1068" i="1"/>
  <c r="G1061" i="1"/>
  <c r="G1067" i="1"/>
  <c r="G1066" i="1"/>
  <c r="G1064" i="1"/>
  <c r="G1062" i="1"/>
  <c r="G1058" i="1"/>
  <c r="G1060" i="1"/>
  <c r="G1056" i="1"/>
  <c r="G1055" i="1"/>
  <c r="G1053" i="1"/>
  <c r="F45" i="5"/>
  <c r="G1051" i="1"/>
  <c r="G1047" i="1"/>
  <c r="F35" i="5"/>
  <c r="G1042" i="1"/>
  <c r="G1041" i="1"/>
  <c r="G1038" i="1"/>
  <c r="G1037" i="1"/>
  <c r="G1036" i="1"/>
  <c r="G1033" i="1"/>
  <c r="G1027" i="1"/>
  <c r="E12" i="5"/>
  <c r="D1017" i="1" s="1"/>
  <c r="G1017" i="1" s="1"/>
  <c r="F19" i="5"/>
  <c r="G1024" i="1"/>
  <c r="G1025" i="1"/>
  <c r="G1023" i="1"/>
  <c r="G1018" i="1"/>
  <c r="G1020" i="1"/>
  <c r="F13" i="5"/>
  <c r="G1019" i="1"/>
  <c r="G1009" i="1"/>
  <c r="G1006" i="1"/>
  <c r="G1005" i="1"/>
  <c r="G1003" i="1"/>
  <c r="G1002" i="1"/>
  <c r="G1001" i="1"/>
  <c r="G1000" i="1"/>
  <c r="G999" i="1"/>
  <c r="G998" i="1"/>
  <c r="G997" i="1"/>
  <c r="G996" i="1"/>
  <c r="G972" i="1"/>
  <c r="G968" i="1"/>
  <c r="G967" i="1"/>
  <c r="G966" i="1"/>
  <c r="G965" i="1"/>
  <c r="G964" i="1"/>
  <c r="G963" i="1"/>
  <c r="G962" i="1"/>
  <c r="G961" i="1"/>
  <c r="G960" i="1"/>
  <c r="G956" i="1"/>
  <c r="G954" i="1"/>
  <c r="G953" i="1"/>
  <c r="G952" i="1"/>
  <c r="G951" i="1"/>
  <c r="G950" i="1"/>
  <c r="G949" i="1"/>
  <c r="G948" i="1"/>
  <c r="G947" i="1"/>
  <c r="G945" i="1"/>
  <c r="F277" i="9"/>
  <c r="B277" i="9" s="1"/>
  <c r="G936" i="1"/>
  <c r="G935" i="1"/>
  <c r="G932" i="1"/>
  <c r="G931" i="1"/>
  <c r="G929" i="1"/>
  <c r="G928" i="1"/>
  <c r="G925" i="1"/>
  <c r="G924" i="1"/>
  <c r="G923" i="1"/>
  <c r="G902" i="1"/>
  <c r="G901" i="1"/>
  <c r="G899" i="1"/>
  <c r="G897" i="1"/>
  <c r="G893" i="1"/>
  <c r="G884" i="1"/>
  <c r="G883" i="1"/>
  <c r="G882" i="1"/>
  <c r="G881" i="1"/>
  <c r="G880" i="1"/>
  <c r="G879" i="1"/>
  <c r="G878" i="1"/>
  <c r="G876" i="1"/>
  <c r="G875" i="1"/>
  <c r="G871" i="1"/>
  <c r="G861" i="1"/>
  <c r="G859" i="1"/>
  <c r="G858" i="1"/>
  <c r="G857" i="1"/>
  <c r="G856" i="1"/>
  <c r="G855" i="1"/>
  <c r="G854" i="1"/>
  <c r="G853" i="1"/>
  <c r="G852" i="1"/>
  <c r="G851" i="1"/>
  <c r="G850" i="1"/>
  <c r="F247" i="9"/>
  <c r="G840" i="1"/>
  <c r="H831" i="1"/>
  <c r="H830" i="1"/>
  <c r="H829" i="1"/>
  <c r="H818" i="1"/>
  <c r="H817" i="1"/>
  <c r="H816" i="1"/>
  <c r="H814" i="1"/>
  <c r="H813" i="1"/>
  <c r="H812" i="1"/>
  <c r="H810" i="1"/>
  <c r="H809" i="1"/>
  <c r="H806" i="1"/>
  <c r="H803" i="1"/>
  <c r="H800" i="1"/>
  <c r="E75" i="9"/>
  <c r="B75" i="9" s="1"/>
  <c r="E73" i="9"/>
  <c r="B73" i="9" s="1"/>
  <c r="H797" i="1"/>
  <c r="H795" i="1"/>
  <c r="H793" i="1"/>
  <c r="H791" i="1"/>
  <c r="H790" i="1"/>
  <c r="H788" i="1"/>
  <c r="H787" i="1"/>
  <c r="H778" i="1"/>
  <c r="H776" i="1"/>
  <c r="H775" i="1"/>
  <c r="H774" i="1"/>
  <c r="H772" i="1"/>
  <c r="H771" i="1"/>
  <c r="H768" i="1"/>
  <c r="H766" i="1"/>
  <c r="H765" i="1"/>
  <c r="H764" i="1"/>
  <c r="H763" i="1"/>
  <c r="H762" i="1"/>
  <c r="F245" i="9"/>
  <c r="B245" i="9" s="1"/>
  <c r="H758" i="1"/>
  <c r="H754" i="1"/>
  <c r="H753" i="1"/>
  <c r="H751" i="1"/>
  <c r="H749" i="1"/>
  <c r="H746" i="1"/>
  <c r="H745" i="1"/>
  <c r="H742" i="1"/>
  <c r="H737" i="1"/>
  <c r="F241" i="9"/>
  <c r="B241" i="9" s="1"/>
  <c r="F239" i="9"/>
  <c r="B239" i="9" s="1"/>
  <c r="E57" i="9"/>
  <c r="B57" i="9" s="1"/>
  <c r="E56" i="9"/>
  <c r="B56" i="9" s="1"/>
  <c r="E47" i="9"/>
  <c r="B47" i="9" s="1"/>
  <c r="F236" i="9"/>
  <c r="B236" i="9" s="1"/>
  <c r="F235" i="9"/>
  <c r="E45" i="9"/>
  <c r="B45" i="9" s="1"/>
  <c r="H713" i="1"/>
  <c r="H709" i="1"/>
  <c r="F234" i="9"/>
  <c r="B234" i="9" s="1"/>
  <c r="F232" i="9"/>
  <c r="B232" i="9" s="1"/>
  <c r="E42" i="9"/>
  <c r="B42" i="9" s="1"/>
  <c r="F231" i="9"/>
  <c r="B231" i="9" s="1"/>
  <c r="H702" i="1"/>
  <c r="H699" i="1"/>
  <c r="H694" i="1"/>
  <c r="H692" i="1"/>
  <c r="H690" i="1"/>
  <c r="H689" i="1"/>
  <c r="H688" i="1"/>
  <c r="H683" i="1"/>
  <c r="H673" i="1"/>
  <c r="E29" i="9"/>
  <c r="B29" i="9" s="1"/>
  <c r="F229" i="9"/>
  <c r="B229" i="9" s="1"/>
  <c r="E296" i="9"/>
  <c r="B296" i="9" s="1"/>
  <c r="F656" i="4"/>
  <c r="H647" i="1"/>
  <c r="H649" i="1"/>
  <c r="H623" i="1"/>
  <c r="H627" i="1"/>
  <c r="H628" i="1"/>
  <c r="H615" i="1"/>
  <c r="H620" i="1"/>
  <c r="F291" i="9"/>
  <c r="B291" i="9" s="1"/>
  <c r="F289" i="9"/>
  <c r="B289" i="9" s="1"/>
  <c r="F287" i="9"/>
  <c r="B287" i="9" s="1"/>
  <c r="F285" i="9"/>
  <c r="B285" i="9" s="1"/>
  <c r="F283" i="9"/>
  <c r="H600" i="1"/>
  <c r="B283" i="9"/>
  <c r="H591" i="1"/>
  <c r="H597" i="1"/>
  <c r="H599" i="1"/>
  <c r="H598" i="1"/>
  <c r="F281" i="9"/>
  <c r="B281" i="9" s="1"/>
  <c r="F279" i="9"/>
  <c r="B279" i="9" s="1"/>
  <c r="H589" i="1"/>
  <c r="H561" i="1"/>
  <c r="H556" i="1"/>
  <c r="H560" i="1"/>
  <c r="H530" i="1"/>
  <c r="H544" i="1"/>
  <c r="H547" i="1"/>
  <c r="F275" i="9"/>
  <c r="B275" i="9" s="1"/>
  <c r="F273" i="9"/>
  <c r="B273" i="9" s="1"/>
  <c r="F271" i="9"/>
  <c r="B271" i="9" s="1"/>
  <c r="H535" i="1"/>
  <c r="F269" i="9"/>
  <c r="B269" i="9" s="1"/>
  <c r="F267" i="9"/>
  <c r="B267" i="9" s="1"/>
  <c r="F265" i="9"/>
  <c r="B265" i="9" s="1"/>
  <c r="F263" i="9"/>
  <c r="B263" i="9"/>
  <c r="H485" i="1"/>
  <c r="H496" i="1"/>
  <c r="H497" i="1"/>
  <c r="F261" i="9"/>
  <c r="B261" i="9" s="1"/>
  <c r="F259" i="9"/>
  <c r="B259" i="9" s="1"/>
  <c r="F257" i="9"/>
  <c r="B257" i="9" s="1"/>
  <c r="H473" i="1"/>
  <c r="H479" i="1"/>
  <c r="H481" i="1"/>
  <c r="F255" i="9"/>
  <c r="B255" i="9" s="1"/>
  <c r="G469" i="1"/>
  <c r="G468" i="1"/>
  <c r="G466" i="1"/>
  <c r="G465" i="1"/>
  <c r="E430" i="4"/>
  <c r="D424" i="1" s="1"/>
  <c r="G424" i="1" s="1"/>
  <c r="G463" i="1"/>
  <c r="G462" i="1"/>
  <c r="G425" i="1"/>
  <c r="G451" i="1"/>
  <c r="G455" i="1"/>
  <c r="G454" i="1"/>
  <c r="G453" i="1"/>
  <c r="G446" i="1"/>
  <c r="G450" i="1"/>
  <c r="G449" i="1"/>
  <c r="G445" i="1"/>
  <c r="G444" i="1"/>
  <c r="G443" i="1"/>
  <c r="G442" i="1"/>
  <c r="F253" i="9"/>
  <c r="B253" i="9" s="1"/>
  <c r="F251" i="9"/>
  <c r="B251" i="9" s="1"/>
  <c r="F249" i="9"/>
  <c r="B249" i="9" s="1"/>
  <c r="G432" i="1"/>
  <c r="G429" i="1"/>
  <c r="G427" i="1"/>
  <c r="G423" i="1"/>
  <c r="G408" i="1"/>
  <c r="G405" i="1"/>
  <c r="G406" i="1"/>
  <c r="G403" i="1"/>
  <c r="G400" i="1"/>
  <c r="G396" i="1"/>
  <c r="G399" i="1"/>
  <c r="G398" i="1"/>
  <c r="G397" i="1"/>
  <c r="G395" i="1"/>
  <c r="G393" i="1"/>
  <c r="G394" i="1"/>
  <c r="G392" i="1"/>
  <c r="G391" i="1"/>
  <c r="G390" i="1"/>
  <c r="F393" i="4"/>
  <c r="G388" i="1"/>
  <c r="G389" i="1"/>
  <c r="G387" i="1"/>
  <c r="G386" i="1"/>
  <c r="G383" i="1"/>
  <c r="G385" i="1"/>
  <c r="G382" i="1"/>
  <c r="G380" i="1"/>
  <c r="G379" i="1"/>
  <c r="G377" i="1"/>
  <c r="G378" i="1"/>
  <c r="G381" i="1"/>
  <c r="F379" i="4"/>
  <c r="G374" i="1"/>
  <c r="G376" i="1"/>
  <c r="G373" i="1"/>
  <c r="G372" i="1"/>
  <c r="G371" i="1"/>
  <c r="F373" i="4"/>
  <c r="G368" i="1"/>
  <c r="G369" i="1"/>
  <c r="G370" i="1"/>
  <c r="G375" i="1"/>
  <c r="G367" i="1"/>
  <c r="G366" i="1"/>
  <c r="G365" i="1"/>
  <c r="G364" i="1"/>
  <c r="G361" i="1"/>
  <c r="G363" i="1"/>
  <c r="E361" i="4"/>
  <c r="G360" i="1"/>
  <c r="G359" i="1"/>
  <c r="G358" i="1"/>
  <c r="G354" i="1"/>
  <c r="G352" i="1"/>
  <c r="G351" i="1"/>
  <c r="G348" i="1"/>
  <c r="G347" i="1"/>
  <c r="G346" i="1"/>
  <c r="G344" i="1"/>
  <c r="G345" i="1"/>
  <c r="G343" i="1"/>
  <c r="G342" i="1"/>
  <c r="G340" i="1"/>
  <c r="G339" i="1"/>
  <c r="G337" i="1"/>
  <c r="G335" i="1"/>
  <c r="G334" i="1"/>
  <c r="G332" i="1"/>
  <c r="G330" i="1"/>
  <c r="G329" i="1"/>
  <c r="G327" i="1"/>
  <c r="G326" i="1"/>
  <c r="G325" i="1"/>
  <c r="G324" i="1"/>
  <c r="G323" i="1"/>
  <c r="G320" i="1"/>
  <c r="G316" i="1"/>
  <c r="G317" i="1"/>
  <c r="G319" i="1"/>
  <c r="G318" i="1"/>
  <c r="G315" i="1"/>
  <c r="G313" i="1"/>
  <c r="E309" i="4"/>
  <c r="G308" i="1"/>
  <c r="G302" i="1"/>
  <c r="G301" i="1"/>
  <c r="G300" i="1"/>
  <c r="F428" i="4"/>
  <c r="G299" i="1"/>
  <c r="F647" i="4"/>
  <c r="G298" i="1"/>
  <c r="E648" i="4"/>
  <c r="D642" i="1" s="1"/>
  <c r="H642" i="1" s="1"/>
  <c r="G293" i="1"/>
  <c r="G294" i="1"/>
  <c r="G290" i="1"/>
  <c r="E273" i="4"/>
  <c r="D269" i="1" s="1"/>
  <c r="G284" i="1"/>
  <c r="G283" i="1"/>
  <c r="G282" i="1"/>
  <c r="G281" i="1"/>
  <c r="F283" i="4"/>
  <c r="G280" i="1"/>
  <c r="G278" i="1"/>
  <c r="G277" i="1"/>
  <c r="G276" i="1"/>
  <c r="G275" i="1"/>
  <c r="G273" i="1"/>
  <c r="G272" i="1"/>
  <c r="B247" i="9"/>
  <c r="G268" i="1"/>
  <c r="G265" i="1"/>
  <c r="G267" i="1"/>
  <c r="E262" i="4"/>
  <c r="D258" i="1" s="1"/>
  <c r="G258" i="1" s="1"/>
  <c r="F269" i="4"/>
  <c r="G266" i="1"/>
  <c r="G264" i="1"/>
  <c r="G262" i="1"/>
  <c r="G259" i="1"/>
  <c r="G261" i="1"/>
  <c r="G260" i="1"/>
  <c r="G253" i="1"/>
  <c r="G257" i="1"/>
  <c r="G256" i="1"/>
  <c r="G255" i="1"/>
  <c r="G254" i="1"/>
  <c r="G246" i="1"/>
  <c r="E230" i="4"/>
  <c r="D226" i="1" s="1"/>
  <c r="G226" i="1" s="1"/>
  <c r="G242" i="1"/>
  <c r="G245" i="1"/>
  <c r="G244" i="1"/>
  <c r="G243" i="1"/>
  <c r="G241" i="1"/>
  <c r="G240" i="1"/>
  <c r="G239" i="1"/>
  <c r="E74" i="9"/>
  <c r="B74" i="9" s="1"/>
  <c r="G233" i="1"/>
  <c r="G235" i="1"/>
  <c r="G234" i="1"/>
  <c r="G232" i="1"/>
  <c r="G231" i="1"/>
  <c r="G228" i="1"/>
  <c r="G229" i="1"/>
  <c r="G225" i="1"/>
  <c r="G224" i="1"/>
  <c r="G223" i="1"/>
  <c r="G222" i="1"/>
  <c r="G219" i="1"/>
  <c r="G215" i="1"/>
  <c r="G214" i="1"/>
  <c r="G212" i="1"/>
  <c r="G213" i="1"/>
  <c r="F216" i="4"/>
  <c r="G211" i="1"/>
  <c r="G209" i="1"/>
  <c r="G208" i="1"/>
  <c r="G205" i="1"/>
  <c r="G203" i="1"/>
  <c r="G198" i="1"/>
  <c r="G199" i="1"/>
  <c r="G202" i="1"/>
  <c r="F202" i="4"/>
  <c r="F194" i="4"/>
  <c r="G196" i="1"/>
  <c r="F243" i="9"/>
  <c r="B243" i="9" s="1"/>
  <c r="G193" i="1"/>
  <c r="G191" i="1"/>
  <c r="G189" i="1"/>
  <c r="G188" i="1"/>
  <c r="G187" i="1"/>
  <c r="D164" i="4"/>
  <c r="C160" i="1" s="1"/>
  <c r="H160" i="1" s="1"/>
  <c r="G186" i="1"/>
  <c r="G184" i="1"/>
  <c r="G179" i="1"/>
  <c r="G174" i="1"/>
  <c r="G177" i="1"/>
  <c r="F178" i="4"/>
  <c r="G176" i="1"/>
  <c r="G175" i="1"/>
  <c r="G172" i="1"/>
  <c r="G171" i="1"/>
  <c r="G170" i="1"/>
  <c r="G169" i="1"/>
  <c r="G160" i="1"/>
  <c r="G166" i="1"/>
  <c r="G168" i="1"/>
  <c r="F170" i="4"/>
  <c r="G164" i="1"/>
  <c r="G162" i="1"/>
  <c r="E153" i="4"/>
  <c r="F160" i="4"/>
  <c r="F237" i="9"/>
  <c r="B237" i="9" s="1"/>
  <c r="G150" i="1"/>
  <c r="G154" i="1"/>
  <c r="F154" i="4"/>
  <c r="G147" i="1"/>
  <c r="G146" i="1"/>
  <c r="G145" i="1"/>
  <c r="G144" i="1"/>
  <c r="G143" i="1"/>
  <c r="G142" i="1"/>
  <c r="G141" i="1"/>
  <c r="G140" i="1"/>
  <c r="G136" i="1"/>
  <c r="G137" i="1"/>
  <c r="G139" i="1"/>
  <c r="G138" i="1"/>
  <c r="G135" i="1"/>
  <c r="G134" i="1"/>
  <c r="G133" i="1"/>
  <c r="F134" i="4"/>
  <c r="G130" i="1"/>
  <c r="G131" i="1"/>
  <c r="G132" i="1"/>
  <c r="F129" i="4"/>
  <c r="G126" i="1"/>
  <c r="F126" i="4"/>
  <c r="G120" i="1"/>
  <c r="B235" i="9"/>
  <c r="G105" i="1"/>
  <c r="F106" i="4"/>
  <c r="F112" i="4"/>
  <c r="H108" i="1"/>
  <c r="G99" i="1"/>
  <c r="G96" i="1"/>
  <c r="H87" i="1"/>
  <c r="H78" i="1"/>
  <c r="F233" i="9"/>
  <c r="B233" i="9" s="1"/>
  <c r="F82" i="4"/>
  <c r="F83" i="4"/>
  <c r="G81" i="1"/>
  <c r="G77" i="1"/>
  <c r="G71" i="1"/>
  <c r="E49" i="4"/>
  <c r="D45" i="1" s="1"/>
  <c r="D49" i="4"/>
  <c r="D6" i="4"/>
  <c r="C2" i="1" s="1"/>
  <c r="G58" i="1"/>
  <c r="G52" i="1"/>
  <c r="G50" i="1"/>
  <c r="G42" i="1"/>
  <c r="G33" i="1"/>
  <c r="G31" i="1"/>
  <c r="H19" i="1"/>
  <c r="E7" i="4"/>
  <c r="D3" i="1" s="1"/>
  <c r="H3" i="1" s="1"/>
  <c r="G18" i="1"/>
  <c r="G17" i="1"/>
  <c r="G10" i="1"/>
  <c r="H4" i="1"/>
  <c r="H6" i="1"/>
  <c r="G65" i="1"/>
  <c r="G4" i="1"/>
  <c r="G5" i="1"/>
  <c r="G6" i="1"/>
  <c r="G8" i="1"/>
  <c r="G11" i="1"/>
  <c r="G12" i="1"/>
  <c r="G14" i="1"/>
  <c r="G15" i="1"/>
  <c r="G16" i="1"/>
  <c r="G19" i="1"/>
  <c r="G21" i="1"/>
  <c r="G23" i="1"/>
  <c r="G24" i="1"/>
  <c r="G25" i="1"/>
  <c r="G26" i="1"/>
  <c r="G28" i="1"/>
  <c r="G29" i="1"/>
  <c r="G30" i="1"/>
  <c r="G32" i="1"/>
  <c r="G34" i="1"/>
  <c r="G35" i="1"/>
  <c r="G36" i="1"/>
  <c r="G38" i="1"/>
  <c r="G40" i="1"/>
  <c r="G43" i="1"/>
  <c r="G44" i="1"/>
  <c r="G46" i="1"/>
  <c r="G48" i="1"/>
  <c r="G51" i="1"/>
  <c r="G53" i="1"/>
  <c r="G54" i="1"/>
  <c r="G55" i="1"/>
  <c r="G56" i="1"/>
  <c r="G60" i="1"/>
  <c r="G62" i="1"/>
  <c r="G63" i="1"/>
  <c r="G64" i="1"/>
  <c r="G66" i="1"/>
  <c r="G68" i="1"/>
  <c r="G69" i="1"/>
  <c r="G72" i="1"/>
  <c r="G73" i="1"/>
  <c r="G74" i="1"/>
  <c r="G75" i="1"/>
  <c r="G78" i="1"/>
  <c r="G79" i="1"/>
  <c r="G80" i="1"/>
  <c r="G82" i="1"/>
  <c r="G85" i="1"/>
  <c r="G86" i="1"/>
  <c r="G87" i="1"/>
  <c r="G88" i="1"/>
  <c r="G90" i="1"/>
  <c r="G92" i="1"/>
  <c r="G95" i="1"/>
  <c r="G97" i="1"/>
  <c r="G98" i="1"/>
  <c r="G100" i="1"/>
  <c r="G101" i="1"/>
  <c r="G104" i="1"/>
  <c r="G106" i="1"/>
  <c r="G107" i="1"/>
  <c r="G108" i="1"/>
  <c r="G109" i="1"/>
  <c r="G110" i="1"/>
  <c r="G112" i="1"/>
  <c r="G113" i="1"/>
  <c r="G114" i="1"/>
  <c r="G115" i="1"/>
  <c r="G116" i="1"/>
  <c r="G118" i="1"/>
  <c r="G124" i="1"/>
  <c r="G125" i="1"/>
  <c r="G127" i="1"/>
  <c r="G128" i="1"/>
  <c r="H10" i="1"/>
  <c r="H13" i="1"/>
  <c r="H17" i="1"/>
  <c r="H18" i="1"/>
  <c r="H31" i="1"/>
  <c r="H33" i="1"/>
  <c r="H42" i="1"/>
  <c r="H49" i="1"/>
  <c r="H50" i="1"/>
  <c r="H52" i="1"/>
  <c r="H57" i="1"/>
  <c r="H58" i="1"/>
  <c r="H59" i="1"/>
  <c r="H65" i="1"/>
  <c r="H70" i="1"/>
  <c r="H71" i="1"/>
  <c r="H77" i="1"/>
  <c r="H81" i="1"/>
  <c r="H83" i="1"/>
  <c r="H94" i="1"/>
  <c r="H96" i="1"/>
  <c r="H99" i="1"/>
  <c r="H102" i="1"/>
  <c r="H105" i="1"/>
  <c r="H120" i="1"/>
  <c r="H121" i="1"/>
  <c r="H122" i="1"/>
  <c r="H126"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50" i="1"/>
  <c r="H351" i="1"/>
  <c r="H352" i="1"/>
  <c r="H353" i="1"/>
  <c r="H354"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J1541" i="1"/>
  <c r="J1542" i="1"/>
  <c r="J1543" i="1"/>
  <c r="J1544" i="1"/>
  <c r="J1545" i="1"/>
  <c r="J1546" i="1"/>
  <c r="J1548" i="1"/>
  <c r="H1548" i="1"/>
  <c r="G1548" i="1"/>
  <c r="J1549" i="1"/>
  <c r="H1549" i="1"/>
  <c r="G1549" i="1"/>
  <c r="I1549" i="1" s="1"/>
  <c r="J1550" i="1"/>
  <c r="H1550" i="1"/>
  <c r="G1550" i="1"/>
  <c r="J1551" i="1"/>
  <c r="H1551" i="1"/>
  <c r="G1551" i="1"/>
  <c r="I1551" i="1" s="1"/>
  <c r="J1552" i="1"/>
  <c r="H1552" i="1"/>
  <c r="G1552" i="1"/>
  <c r="J1553" i="1"/>
  <c r="H1553" i="1"/>
  <c r="G1553" i="1"/>
  <c r="J1554" i="1"/>
  <c r="H1554" i="1"/>
  <c r="G1554" i="1"/>
  <c r="G1555" i="1"/>
  <c r="J1557" i="1"/>
  <c r="H1557" i="1"/>
  <c r="G1557" i="1"/>
  <c r="J1558" i="1"/>
  <c r="H1558" i="1"/>
  <c r="G1558" i="1"/>
  <c r="J1559" i="1"/>
  <c r="H1559" i="1"/>
  <c r="G1559" i="1"/>
  <c r="J1560" i="1"/>
  <c r="H1560" i="1"/>
  <c r="G1560" i="1"/>
  <c r="I1560" i="1" s="1"/>
  <c r="J1561" i="1"/>
  <c r="H1561" i="1"/>
  <c r="G1561" i="1"/>
  <c r="J1562" i="1"/>
  <c r="H1562" i="1"/>
  <c r="G1562" i="1"/>
  <c r="I1562" i="1" s="1"/>
  <c r="G1563" i="1"/>
  <c r="G1572" i="1"/>
  <c r="J1578" i="1"/>
  <c r="H1578" i="1"/>
  <c r="G1578" i="1"/>
  <c r="J1579" i="1"/>
  <c r="H1579" i="1"/>
  <c r="G1579" i="1"/>
  <c r="J1580" i="1"/>
  <c r="H1580" i="1"/>
  <c r="G1580" i="1"/>
  <c r="J1581" i="1"/>
  <c r="H1581" i="1"/>
  <c r="G1581" i="1"/>
  <c r="I1581" i="1" s="1"/>
  <c r="G1582" i="1"/>
  <c r="H1624" i="1"/>
  <c r="H1626" i="1"/>
  <c r="H1630" i="1"/>
  <c r="H1632" i="1"/>
  <c r="H1634" i="1"/>
  <c r="H1636" i="1"/>
  <c r="H17" i="3"/>
  <c r="G1401" i="1"/>
  <c r="G1428" i="1"/>
  <c r="H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7" i="1"/>
  <c r="G1489" i="1"/>
  <c r="G1491" i="1"/>
  <c r="G1493" i="1"/>
  <c r="G1495" i="1"/>
  <c r="G1497" i="1"/>
  <c r="G1499" i="1"/>
  <c r="G1501" i="1"/>
  <c r="G1503" i="1"/>
  <c r="G1505" i="1"/>
  <c r="G1507" i="1"/>
  <c r="G1509" i="1"/>
  <c r="G1511" i="1"/>
  <c r="G1513" i="1"/>
  <c r="G1515" i="1"/>
  <c r="G1517" i="1"/>
  <c r="G1519" i="1"/>
  <c r="G1521" i="1"/>
  <c r="G1523" i="1"/>
  <c r="G1526" i="1"/>
  <c r="G1528" i="1"/>
  <c r="G1530" i="1"/>
  <c r="G1532" i="1"/>
  <c r="G1534" i="1"/>
  <c r="G1536" i="1"/>
  <c r="G1539" i="1"/>
  <c r="G1541" i="1"/>
  <c r="I1541" i="1" s="1"/>
  <c r="G1542" i="1"/>
  <c r="I1542" i="1" s="1"/>
  <c r="G1543" i="1"/>
  <c r="I1543" i="1" s="1"/>
  <c r="G1544" i="1"/>
  <c r="I1544" i="1" s="1"/>
  <c r="G1545" i="1"/>
  <c r="I1545" i="1" s="1"/>
  <c r="G1546" i="1"/>
  <c r="I1546" i="1" s="1"/>
  <c r="J1547" i="1"/>
  <c r="G1556" i="1"/>
  <c r="J1564" i="1"/>
  <c r="H1564" i="1"/>
  <c r="G1564" i="1"/>
  <c r="J1565" i="1"/>
  <c r="H1565" i="1"/>
  <c r="G1565" i="1"/>
  <c r="J1566" i="1"/>
  <c r="H1566" i="1"/>
  <c r="G1566" i="1"/>
  <c r="J1567" i="1"/>
  <c r="H1567" i="1"/>
  <c r="G1567" i="1"/>
  <c r="J1568" i="1"/>
  <c r="H1568" i="1"/>
  <c r="G1568" i="1"/>
  <c r="J1569" i="1"/>
  <c r="H1569" i="1"/>
  <c r="G1569" i="1"/>
  <c r="J1570" i="1"/>
  <c r="H1570" i="1"/>
  <c r="G1570" i="1"/>
  <c r="G1571" i="1"/>
  <c r="J1573" i="1"/>
  <c r="H1573" i="1"/>
  <c r="G1573" i="1"/>
  <c r="J1574" i="1"/>
  <c r="H1574" i="1"/>
  <c r="G1574" i="1"/>
  <c r="J1575" i="1"/>
  <c r="H1575" i="1"/>
  <c r="G1575" i="1"/>
  <c r="J1576" i="1"/>
  <c r="H1576" i="1"/>
  <c r="G1576" i="1"/>
  <c r="G1577" i="1"/>
  <c r="H1582" i="1"/>
  <c r="H1584" i="1"/>
  <c r="H1586" i="1"/>
  <c r="H1588" i="1"/>
  <c r="H1590" i="1"/>
  <c r="H1592" i="1"/>
  <c r="H1594" i="1"/>
  <c r="F7" i="4"/>
  <c r="F135" i="4"/>
  <c r="F141" i="4"/>
  <c r="F430" i="4"/>
  <c r="E535" i="4"/>
  <c r="E639" i="4" s="1"/>
  <c r="D633" i="1" s="1"/>
  <c r="G336" i="9"/>
  <c r="E336" i="9" s="1"/>
  <c r="B336" i="9" s="1"/>
  <c r="F178" i="5"/>
  <c r="D177" i="5"/>
  <c r="G1547" i="1"/>
  <c r="F536" i="4"/>
  <c r="D535" i="4"/>
  <c r="F119" i="5"/>
  <c r="E251" i="5"/>
  <c r="F274" i="5"/>
  <c r="D251" i="5"/>
  <c r="G24" i="9"/>
  <c r="H24" i="9"/>
  <c r="F153" i="4"/>
  <c r="F165" i="4"/>
  <c r="F203" i="4"/>
  <c r="D273" i="4"/>
  <c r="D354" i="4"/>
  <c r="D308" i="4" s="1"/>
  <c r="F374" i="4"/>
  <c r="D406" i="4"/>
  <c r="F426" i="4"/>
  <c r="F431" i="4"/>
  <c r="F467" i="4"/>
  <c r="F523" i="4"/>
  <c r="F537" i="4"/>
  <c r="F585" i="4"/>
  <c r="F607" i="4"/>
  <c r="F8" i="5"/>
  <c r="F120" i="5"/>
  <c r="F136" i="5"/>
  <c r="G315" i="9"/>
  <c r="G316" i="9"/>
  <c r="F150" i="5"/>
  <c r="F181" i="5"/>
  <c r="F197" i="5"/>
  <c r="E338" i="9"/>
  <c r="B338" i="9" s="1"/>
  <c r="F203" i="5"/>
  <c r="E339" i="9"/>
  <c r="B339" i="9" s="1"/>
  <c r="F219" i="5"/>
  <c r="F277" i="5"/>
  <c r="F297" i="5"/>
  <c r="F5" i="6"/>
  <c r="D89" i="6"/>
  <c r="D129" i="6"/>
  <c r="D141" i="6" s="1"/>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D152" i="4"/>
  <c r="F427" i="4"/>
  <c r="E314" i="9"/>
  <c r="B314" i="9" s="1"/>
  <c r="F89" i="5"/>
  <c r="D147" i="5"/>
  <c r="H316" i="9"/>
  <c r="H315" i="9"/>
  <c r="E177" i="5"/>
  <c r="E345" i="9"/>
  <c r="I10" i="3" s="1"/>
  <c r="D44" i="8"/>
  <c r="D45" i="8" l="1"/>
  <c r="K1481" i="9" s="1"/>
  <c r="H1628" i="1"/>
  <c r="G343" i="9"/>
  <c r="E343" i="9" s="1"/>
  <c r="B343" i="9" s="1"/>
  <c r="H1602" i="1"/>
  <c r="G1583" i="1"/>
  <c r="H19" i="9"/>
  <c r="E19" i="9" s="1"/>
  <c r="B19" i="9" s="1"/>
  <c r="I1579" i="1"/>
  <c r="I1575" i="1"/>
  <c r="I1570" i="1"/>
  <c r="I1564" i="1"/>
  <c r="I1553" i="1"/>
  <c r="I1573" i="1"/>
  <c r="I1568" i="1"/>
  <c r="I1566" i="1"/>
  <c r="I1558" i="1"/>
  <c r="E141" i="6"/>
  <c r="I31" i="3" s="1"/>
  <c r="G1431" i="1"/>
  <c r="G1409" i="1"/>
  <c r="F255" i="5"/>
  <c r="H1201" i="1"/>
  <c r="E7" i="5"/>
  <c r="F7" i="5" s="1"/>
  <c r="F12" i="5"/>
  <c r="E6" i="5"/>
  <c r="D1011" i="1" s="1"/>
  <c r="B207" i="9"/>
  <c r="G642" i="1"/>
  <c r="H424" i="1"/>
  <c r="E360" i="4"/>
  <c r="D355" i="1" s="1"/>
  <c r="D356" i="1"/>
  <c r="E308" i="4"/>
  <c r="D304" i="1"/>
  <c r="F262" i="4"/>
  <c r="F164" i="4"/>
  <c r="E152" i="4"/>
  <c r="F152" i="4" s="1"/>
  <c r="D149" i="1"/>
  <c r="F49" i="4"/>
  <c r="C45" i="1"/>
  <c r="G3" i="1"/>
  <c r="E6" i="4"/>
  <c r="H31" i="3"/>
  <c r="C1537" i="1"/>
  <c r="F308" i="4"/>
  <c r="C303" i="1"/>
  <c r="D422" i="4"/>
  <c r="F147" i="5"/>
  <c r="C1152" i="1"/>
  <c r="D299" i="4"/>
  <c r="H18" i="3"/>
  <c r="C148" i="1"/>
  <c r="E309" i="9"/>
  <c r="B309" i="9" s="1"/>
  <c r="F89" i="6"/>
  <c r="C1485" i="1"/>
  <c r="E316" i="9"/>
  <c r="B316" i="9" s="1"/>
  <c r="F406" i="4"/>
  <c r="C401" i="1"/>
  <c r="D360" i="4"/>
  <c r="E24" i="9"/>
  <c r="F251" i="5"/>
  <c r="H25" i="3"/>
  <c r="C1255" i="1"/>
  <c r="I25" i="3"/>
  <c r="D1255" i="1"/>
  <c r="D640" i="4"/>
  <c r="F535" i="4"/>
  <c r="C529" i="1"/>
  <c r="E640" i="4"/>
  <c r="D634" i="1" s="1"/>
  <c r="D529" i="1"/>
  <c r="D639" i="4"/>
  <c r="I1576" i="1"/>
  <c r="I1574" i="1"/>
  <c r="I1569" i="1"/>
  <c r="I1567" i="1"/>
  <c r="I1565" i="1"/>
  <c r="I1580" i="1"/>
  <c r="I1578" i="1"/>
  <c r="I1561" i="1"/>
  <c r="I1559" i="1"/>
  <c r="I1557" i="1"/>
  <c r="I1554" i="1"/>
  <c r="I1552" i="1"/>
  <c r="I1550" i="1"/>
  <c r="I1548" i="1"/>
  <c r="C1621" i="1"/>
  <c r="I39" i="3"/>
  <c r="E176" i="5"/>
  <c r="I24" i="3"/>
  <c r="D1181" i="1"/>
  <c r="E180" i="9"/>
  <c r="B180" i="9" s="1"/>
  <c r="F228" i="9"/>
  <c r="B228" i="9" s="1"/>
  <c r="F129" i="6"/>
  <c r="C1525" i="1"/>
  <c r="E315" i="9"/>
  <c r="B315" i="9" s="1"/>
  <c r="F354" i="4"/>
  <c r="C349" i="1"/>
  <c r="F273" i="4"/>
  <c r="C269" i="1"/>
  <c r="D69" i="5"/>
  <c r="D176" i="5"/>
  <c r="F177" i="5"/>
  <c r="H24" i="3"/>
  <c r="C1181" i="1"/>
  <c r="C1622" i="1" l="1"/>
  <c r="H1622" i="1" s="1"/>
  <c r="G344" i="9"/>
  <c r="E344" i="9" s="1"/>
  <c r="B344" i="9" s="1"/>
  <c r="I40" i="3"/>
  <c r="G348" i="9"/>
  <c r="E348" i="9" s="1"/>
  <c r="B348" i="9" s="1"/>
  <c r="D1537" i="1"/>
  <c r="G1537" i="1" s="1"/>
  <c r="F141" i="6"/>
  <c r="I22" i="3"/>
  <c r="D1012" i="1"/>
  <c r="G1012" i="1" s="1"/>
  <c r="H1012" i="1"/>
  <c r="G356" i="1"/>
  <c r="H356" i="1"/>
  <c r="G304" i="1"/>
  <c r="H304" i="1"/>
  <c r="E417" i="4"/>
  <c r="D412" i="1" s="1"/>
  <c r="D303" i="1"/>
  <c r="H303" i="1" s="1"/>
  <c r="E418" i="4"/>
  <c r="D413" i="1" s="1"/>
  <c r="G149" i="1"/>
  <c r="H149" i="1"/>
  <c r="E299" i="4"/>
  <c r="E301" i="4" s="1"/>
  <c r="D297" i="1" s="1"/>
  <c r="I18" i="3"/>
  <c r="D148" i="1"/>
  <c r="H148" i="1" s="1"/>
  <c r="G45" i="1"/>
  <c r="H45" i="1"/>
  <c r="D2" i="1"/>
  <c r="F6" i="4"/>
  <c r="E422" i="4"/>
  <c r="I17" i="3"/>
  <c r="G1181" i="1"/>
  <c r="H1181" i="1"/>
  <c r="F69" i="5"/>
  <c r="H23" i="3"/>
  <c r="C1074" i="1"/>
  <c r="D6" i="5"/>
  <c r="G1525" i="1"/>
  <c r="H1525" i="1"/>
  <c r="G1255" i="1"/>
  <c r="H1255" i="1"/>
  <c r="D418" i="4"/>
  <c r="F360" i="4"/>
  <c r="C355" i="1"/>
  <c r="G303" i="1"/>
  <c r="D417" i="4"/>
  <c r="F176" i="5"/>
  <c r="C1180" i="1"/>
  <c r="G1622" i="1"/>
  <c r="G269" i="1"/>
  <c r="H269" i="1"/>
  <c r="G349" i="1"/>
  <c r="H349" i="1"/>
  <c r="D1180" i="1"/>
  <c r="H299" i="9"/>
  <c r="H1621" i="1"/>
  <c r="G1621" i="1"/>
  <c r="F639" i="4"/>
  <c r="C633" i="1"/>
  <c r="H529" i="1"/>
  <c r="G529" i="1"/>
  <c r="F640" i="4"/>
  <c r="C634" i="1"/>
  <c r="B24" i="9"/>
  <c r="G401" i="1"/>
  <c r="H401" i="1"/>
  <c r="G1485" i="1"/>
  <c r="H1485" i="1"/>
  <c r="H9" i="3"/>
  <c r="D423" i="4"/>
  <c r="D424" i="4" s="1"/>
  <c r="D301" i="4"/>
  <c r="F299" i="4"/>
  <c r="C295" i="1"/>
  <c r="D300" i="4"/>
  <c r="G1152" i="1"/>
  <c r="H1152" i="1"/>
  <c r="D643" i="4"/>
  <c r="C417" i="1"/>
  <c r="E342" i="9" l="1"/>
  <c r="H11" i="3"/>
  <c r="N3" i="9" s="1"/>
  <c r="E347" i="9"/>
  <c r="I9" i="3" s="1"/>
  <c r="H1537" i="1"/>
  <c r="G148" i="1"/>
  <c r="E300" i="4"/>
  <c r="D296" i="1" s="1"/>
  <c r="D295" i="1"/>
  <c r="H295" i="1" s="1"/>
  <c r="E423" i="4"/>
  <c r="E425" i="4" s="1"/>
  <c r="D420" i="1" s="1"/>
  <c r="E643" i="4"/>
  <c r="F643" i="4" s="1"/>
  <c r="D417" i="1"/>
  <c r="G417" i="1" s="1"/>
  <c r="H2" i="1"/>
  <c r="G2" i="1"/>
  <c r="F422" i="4"/>
  <c r="H634" i="1"/>
  <c r="G634" i="1"/>
  <c r="H633" i="1"/>
  <c r="G633" i="1"/>
  <c r="G306" i="9"/>
  <c r="E306" i="9" s="1"/>
  <c r="B306" i="9" s="1"/>
  <c r="G299" i="9"/>
  <c r="E299" i="9" s="1"/>
  <c r="F6" i="5"/>
  <c r="C1011" i="1"/>
  <c r="C419" i="1"/>
  <c r="G295" i="1"/>
  <c r="F301" i="4"/>
  <c r="C297" i="1"/>
  <c r="C637" i="1"/>
  <c r="F300" i="4"/>
  <c r="C296" i="1"/>
  <c r="D644" i="4"/>
  <c r="D425" i="4"/>
  <c r="C418" i="1"/>
  <c r="G20" i="9"/>
  <c r="K3" i="9"/>
  <c r="G1180" i="1"/>
  <c r="H1180" i="1"/>
  <c r="F417" i="4"/>
  <c r="C412" i="1"/>
  <c r="G355" i="1"/>
  <c r="H355" i="1"/>
  <c r="F418" i="4"/>
  <c r="C413" i="1"/>
  <c r="G1074" i="1"/>
  <c r="H1074" i="1"/>
  <c r="I11" i="3" l="1"/>
  <c r="F423" i="4"/>
  <c r="E424" i="4"/>
  <c r="H20" i="9"/>
  <c r="E20" i="9" s="1"/>
  <c r="B20" i="9" s="1"/>
  <c r="E644" i="4"/>
  <c r="D638" i="1" s="1"/>
  <c r="D418" i="1"/>
  <c r="G418" i="1" s="1"/>
  <c r="H417" i="1"/>
  <c r="D637" i="1"/>
  <c r="G637" i="1" s="1"/>
  <c r="F425" i="4"/>
  <c r="C420" i="1"/>
  <c r="G297" i="1"/>
  <c r="H297" i="1"/>
  <c r="H8" i="3"/>
  <c r="G1011" i="1"/>
  <c r="H1011" i="1"/>
  <c r="B299" i="9"/>
  <c r="G413" i="1"/>
  <c r="H413" i="1"/>
  <c r="G412" i="1"/>
  <c r="H412" i="1"/>
  <c r="D646" i="4"/>
  <c r="C638" i="1"/>
  <c r="G296" i="1"/>
  <c r="H296" i="1"/>
  <c r="D645" i="4"/>
  <c r="H637" i="1" l="1"/>
  <c r="H418" i="1"/>
  <c r="E646" i="4"/>
  <c r="D640" i="1" s="1"/>
  <c r="D419" i="1"/>
  <c r="F424" i="4"/>
  <c r="F644" i="4"/>
  <c r="E645" i="4"/>
  <c r="D639" i="1" s="1"/>
  <c r="M3" i="9"/>
  <c r="G420" i="1"/>
  <c r="H420" i="1"/>
  <c r="D649" i="4"/>
  <c r="C639" i="1"/>
  <c r="H638" i="1"/>
  <c r="G638" i="1"/>
  <c r="D650" i="4"/>
  <c r="F646" i="4"/>
  <c r="C640" i="1"/>
  <c r="F645" i="4" l="1"/>
  <c r="E650" i="4"/>
  <c r="I20" i="3" s="1"/>
  <c r="E649" i="4"/>
  <c r="G419" i="1"/>
  <c r="H419" i="1"/>
  <c r="H640" i="1"/>
  <c r="G640" i="1"/>
  <c r="F650" i="4"/>
  <c r="H20" i="3"/>
  <c r="C644" i="1"/>
  <c r="H639" i="1"/>
  <c r="G639" i="1"/>
  <c r="H19" i="3"/>
  <c r="C643" i="1"/>
  <c r="H334" i="9"/>
  <c r="G334" i="9"/>
  <c r="D644" i="1" l="1"/>
  <c r="H644" i="1" s="1"/>
  <c r="G297" i="9"/>
  <c r="E297" i="9" s="1"/>
  <c r="B297" i="9" s="1"/>
  <c r="F649" i="4"/>
  <c r="I19" i="3"/>
  <c r="D643" i="1"/>
  <c r="H7" i="3" s="1"/>
  <c r="J3" i="9" s="1"/>
  <c r="E334" i="9"/>
  <c r="G643" i="1"/>
  <c r="G644" i="1"/>
  <c r="H643" i="1" l="1"/>
  <c r="B334" i="9"/>
  <c r="E298" i="9"/>
  <c r="I8" i="3" s="1"/>
  <c r="G295" i="9"/>
  <c r="H295" i="9"/>
  <c r="L293" i="9"/>
  <c r="F293" i="9" s="1"/>
  <c r="G18" i="9"/>
  <c r="H18" i="9"/>
  <c r="K12" i="9"/>
  <c r="J11" i="9"/>
  <c r="I13" i="9"/>
  <c r="K11" i="9"/>
  <c r="J10" i="9"/>
  <c r="I9" i="9"/>
  <c r="K7" i="9"/>
  <c r="J5" i="9"/>
  <c r="K6" i="9"/>
  <c r="I8" i="9"/>
  <c r="H21" i="9"/>
  <c r="G16" i="9"/>
  <c r="G21" i="9"/>
  <c r="E21" i="9" s="1"/>
  <c r="B21" i="9" s="1"/>
  <c r="M16" i="9"/>
  <c r="I5" i="9"/>
  <c r="J13" i="9"/>
  <c r="I12" i="9"/>
  <c r="K10" i="9"/>
  <c r="K13" i="9"/>
  <c r="J12" i="9"/>
  <c r="I11" i="9"/>
  <c r="K9" i="9"/>
  <c r="J8" i="9"/>
  <c r="I7" i="9"/>
  <c r="I6" i="9"/>
  <c r="J7" i="9"/>
  <c r="H22" i="9"/>
  <c r="I17" i="9"/>
  <c r="L16" i="9"/>
  <c r="M15" i="9"/>
  <c r="G22" i="9"/>
  <c r="E22" i="9" s="1"/>
  <c r="B22" i="9" s="1"/>
  <c r="H17" i="9"/>
  <c r="H16" i="9"/>
  <c r="G15" i="9"/>
  <c r="K5" i="9"/>
  <c r="K8" i="9"/>
  <c r="G17" i="9"/>
  <c r="H15" i="9"/>
  <c r="J17" i="9"/>
  <c r="L15" i="9"/>
  <c r="J6" i="9"/>
  <c r="J9" i="9"/>
  <c r="F15" i="9" l="1"/>
  <c r="F16" i="9"/>
  <c r="E11" i="9"/>
  <c r="B11" i="9" s="1"/>
  <c r="E12" i="9"/>
  <c r="B12" i="9" s="1"/>
  <c r="E18" i="9"/>
  <c r="B18" i="9" s="1"/>
  <c r="E17" i="9"/>
  <c r="B17" i="9" s="1"/>
  <c r="E6" i="9"/>
  <c r="B6" i="9" s="1"/>
  <c r="E5" i="9"/>
  <c r="E10" i="9"/>
  <c r="B10" i="9" s="1"/>
  <c r="E13" i="9"/>
  <c r="B13" i="9" s="1"/>
  <c r="E15" i="9"/>
  <c r="E7" i="9"/>
  <c r="B7" i="9" s="1"/>
  <c r="E16" i="9"/>
  <c r="E8" i="9"/>
  <c r="B8" i="9" s="1"/>
  <c r="E9" i="9"/>
  <c r="B9" i="9" s="1"/>
  <c r="B293" i="9"/>
  <c r="F23"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<sst xmlns="http://schemas.openxmlformats.org/spreadsheetml/2006/main" count="4733" uniqueCount="3656">
  <si>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</si>
  <si>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13684 - OSNOVNA ŠKOLA STRAHONINEC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</si>
  <si>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</si>
  <si>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</si>
  <si>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</si>
  <si>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</si>
  <si>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</si>
  <si>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</si>
  <si>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</si>
  <si>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</si>
  <si>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</si>
  <si>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</si>
  <si>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</si>
  <si>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</si>
  <si>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</si>
  <si>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</si>
  <si>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</si>
  <si>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</si>
  <si>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</si>
  <si>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</si>
  <si>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</si>
  <si>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</si>
  <si>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</si>
  <si>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</si>
  <si>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</si>
  <si>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</si>
  <si>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</si>
  <si>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</si>
  <si>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</si>
  <si>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</si>
  <si>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</si>
  <si>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</si>
  <si>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</si>
  <si>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</si>
  <si>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</si>
  <si>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</si>
  <si>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</si>
  <si>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</si>
  <si>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</si>
  <si>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</si>
  <si>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</si>
  <si>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</si>
  <si>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</si>
  <si>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</si>
  <si>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</si>
  <si>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</si>
  <si>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</si>
  <si>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</si>
  <si>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</si>
  <si>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</si>
  <si>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</si>
  <si>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</si>
  <si>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</si>
  <si>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</si>
  <si>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</si>
  <si>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</si>
  <si>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</si>
  <si>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</si>
  <si>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</si>
  <si>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</si>
  <si>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</si>
  <si>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</si>
  <si>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</si>
  <si>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</si>
  <si>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</si>
  <si>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</si>
  <si>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</si>
  <si>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</si>
  <si>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</si>
  <si>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</si>
  <si>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</si>
  <si>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</si>
  <si>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</si>
  <si>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</si>
  <si>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</si>
  <si>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</si>
  <si>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</si>
  <si>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</si>
  <si>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</si>
  <si>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</si>
  <si>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</si>
  <si>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</si>
  <si>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</si>
  <si>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</si>
  <si>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</si>
  <si>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</si>
  <si>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</si>
  <si>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</si>
  <si>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</si>
  <si>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</si>
  <si>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</si>
  <si>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</si>
  <si>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</si>
  <si>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</si>
  <si>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</si>
  <si>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</si>
  <si>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</si>
  <si>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</si>
  <si>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</si>
  <si>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</si>
  <si>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</si>
  <si>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</si>
  <si>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</si>
  <si>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</si>
  <si>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</si>
  <si>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</si>
  <si>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</si>
  <si>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</si>
  <si>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</si>
  <si>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</si>
  <si>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</si>
  <si>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</si>
  <si>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</si>
  <si>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</si>
  <si>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</si>
  <si>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</si>
  <si>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</si>
  <si>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</si>
  <si>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</si>
  <si>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</si>
  <si>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</si>
  <si>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</si>
  <si>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</si>
  <si>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</si>
  <si>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</si>
  <si>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</si>
  <si>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</si>
  <si>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</si>
  <si>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</si>
  <si>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</si>
  <si>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</si>
  <si>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</si>
  <si>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</si>
  <si>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</si>
  <si>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</si>
  <si>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</si>
  <si>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</si>
  <si>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</si>
  <si>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</si>
  <si>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</si>
  <si>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</si>
  <si>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</si>
  <si>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</si>
  <si>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</si>
  <si>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</si>
  <si>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</si>
  <si>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</si>
  <si>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</si>
  <si>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</si>
  <si>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</si>
  <si>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</si>
  <si>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</si>
  <si>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</si>
  <si>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</si>
  <si>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</si>
  <si>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</si>
  <si>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</si>
  <si>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</si>
  <si>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</si>
  <si>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</si>
  <si>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</si>
  <si>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</si>
  <si>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</si>
  <si>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</si>
  <si>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</si>
  <si>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</si>
  <si>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</si>
  <si>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</si>
  <si>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</si>
  <si>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</si>
  <si>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</si>
  <si>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</si>
  <si>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</si>
  <si>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</si>
  <si>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</si>
  <si>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</si>
  <si>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</si>
  <si>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</si>
  <si>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</si>
  <si>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</si>
  <si>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</si>
  <si>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</si>
  <si>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</si>
  <si>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</si>
  <si>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</si>
  <si>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</si>
  <si>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</si>
  <si>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</si>
  <si>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</si>
  <si>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</si>
  <si>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</si>
  <si>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</si>
  <si>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</si>
  <si>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</si>
  <si>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</si>
  <si>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</si>
  <si>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</si>
  <si>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</si>
  <si>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</si>
  <si>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</si>
  <si>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</si>
  <si>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</si>
  <si>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</si>
  <si>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</si>
  <si>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</si>
  <si>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</si>
  <si>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</si>
  <si>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</si>
  <si>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</si>
  <si>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</si>
  <si>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</si>
  <si>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</si>
  <si>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</si>
  <si>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</si>
  <si>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</si>
  <si>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</si>
  <si>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</si>
  <si>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</si>
  <si>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</si>
  <si>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</si>
  <si>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</si>
  <si>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</si>
  <si>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</si>
  <si>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</si>
  <si>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</si>
  <si>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</si>
  <si>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</si>
  <si>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</si>
  <si>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</si>
  <si>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</si>
  <si>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</si>
  <si>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</si>
  <si>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</si>
  <si>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</si>
  <si>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</si>
  <si>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</si>
  <si>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</si>
  <si>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</si>
  <si>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</si>
  <si>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</si>
  <si>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</si>
  <si>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</si>
  <si>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</si>
  <si>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</si>
  <si>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</si>
  <si>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</si>
  <si>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</si>
  <si>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</si>
  <si>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</si>
  <si>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</si>
  <si>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</si>
  <si>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</si>
  <si>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</si>
  <si>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</si>
  <si>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</si>
  <si>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</si>
  <si>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</si>
  <si>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</si>
  <si>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</si>
  <si>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</si>
  <si>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</si>
  <si>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</si>
  <si>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</si>
  <si>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</si>
  <si>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</si>
  <si>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</si>
  <si>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</si>
  <si>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</si>
  <si>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</si>
  <si>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</si>
  <si>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</si>
  <si>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</si>
  <si>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</si>
  <si>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</si>
  <si>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</si>
  <si>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</si>
  <si>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</si>
  <si>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</si>
  <si>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</si>
  <si>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</si>
  <si>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</si>
  <si>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</si>
  <si>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</si>
  <si>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</si>
  <si>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</si>
  <si>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</si>
  <si>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</si>
  <si>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</si>
  <si>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</si>
  <si>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</si>
  <si>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</si>
  <si>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</si>
  <si>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</si>
  <si>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</si>
  <si>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</si>
  <si>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</si>
  <si>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</si>
  <si>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</si>
  <si>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</si>
  <si>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</si>
  <si>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</si>
  <si>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</si>
  <si>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</si>
  <si>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</si>
  <si>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</si>
  <si>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</si>
  <si>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</si>
  <si>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</si>
  <si>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</si>
  <si>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</si>
  <si>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</si>
  <si>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</si>
  <si>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</si>
  <si>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</si>
  <si>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</si>
  <si>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</si>
  <si>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</si>
  <si>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</si>
  <si>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</si>
  <si>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</si>
  <si>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</si>
  <si>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</si>
  <si>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</si>
  <si>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</si>
  <si>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</si>
  <si>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</si>
  <si>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</si>
  <si>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</si>
  <si>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</si>
  <si>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</si>
  <si>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</si>
  <si>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</si>
  <si>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</si>
  <si>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</si>
  <si>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</si>
  <si>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</si>
  <si>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</si>
  <si>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</si>
  <si>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</si>
  <si>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</si>
  <si>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</si>
  <si>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</si>
  <si>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</si>
  <si>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</si>
  <si>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</si>
  <si>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</si>
  <si>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</si>
  <si>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</si>
  <si>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</si>
  <si>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</si>
  <si>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</si>
  <si>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</si>
  <si>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</si>
  <si>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</si>
  <si>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</si>
  <si>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</si>
  <si>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</si>
  <si>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</si>
  <si>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</si>
  <si>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</si>
  <si>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</si>
  <si>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</si>
  <si>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</si>
  <si>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</si>
  <si>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</si>
  <si>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</si>
  <si>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</si>
  <si>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</si>
  <si>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</si>
  <si>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</si>
  <si>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</si>
  <si>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</si>
  <si>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</si>
  <si>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</si>
  <si>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</si>
  <si>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</si>
  <si>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</si>
  <si>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</si>
  <si>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</si>
  <si>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</si>
  <si>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</si>
  <si>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</si>
  <si>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</si>
  <si>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</si>
  <si>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</si>
  <si>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</si>
  <si>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</si>
  <si>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</si>
  <si>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</si>
  <si>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</si>
  <si>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</si>
  <si>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</si>
  <si>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</si>
  <si>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</si>
  <si>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</si>
  <si>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</si>
  <si>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</si>
  <si>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</si>
  <si>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</si>
  <si>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</si>
  <si>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</si>
  <si>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</si>
  <si>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</si>
  <si>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</si>
  <si>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</si>
  <si>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</si>
  <si>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</si>
  <si>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</si>
  <si>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</si>
  <si>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</si>
  <si>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</si>
  <si>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</si>
  <si>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</si>
  <si>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</si>
  <si>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</si>
  <si>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</si>
  <si>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</si>
  <si>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</si>
  <si>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</si>
  <si>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</si>
  <si>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</si>
  <si>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</si>
  <si>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</si>
  <si>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</si>
  <si>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</si>
  <si>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</si>
  <si>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</si>
  <si>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</si>
  <si>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</si>
  <si>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</si>
  <si>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</si>
  <si>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</si>
  <si>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</si>
  <si>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</si>
  <si>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</si>
  <si>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</si>
  <si>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</si>
  <si>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</si>
  <si>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</si>
  <si>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</si>
  <si>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</si>
  <si>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</si>
  <si>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</si>
  <si>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</si>
  <si>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</si>
  <si>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</si>
  <si>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</si>
  <si>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</si>
  <si>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</si>
  <si>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</si>
  <si>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</si>
  <si>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</si>
  <si>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</si>
  <si>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</si>
  <si>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</si>
  <si>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</si>
  <si>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</si>
  <si>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</si>
  <si>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</si>
  <si>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</si>
  <si>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</si>
  <si>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</si>
  <si>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</si>
  <si>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</si>
  <si>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</si>
  <si>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</si>
  <si>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</si>
  <si>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</si>
  <si>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</si>
  <si>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</si>
  <si>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</si>
  <si>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</si>
  <si>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</si>
  <si>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</si>
  <si>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</si>
  <si>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</si>
  <si>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</si>
  <si>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</si>
  <si>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</si>
  <si>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</si>
  <si>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</si>
  <si>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</si>
  <si>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</si>
  <si>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</si>
  <si>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</si>
  <si>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</si>
  <si>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</si>
  <si>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</si>
  <si>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</si>
  <si>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</si>
  <si>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</si>
  <si>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</si>
  <si>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</si>
  <si>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</si>
  <si>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</si>
  <si>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</si>
  <si>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</si>
  <si>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</si>
  <si>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</si>
  <si>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</si>
  <si>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</si>
  <si>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</si>
  <si>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</si>
  <si>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</si>
  <si>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</si>
  <si>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</si>
  <si>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</si>
  <si>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</si>
  <si>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</si>
  <si>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</si>
  <si>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</si>
  <si>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</si>
  <si>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</si>
  <si>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</si>
  <si>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</si>
  <si>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</si>
  <si>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</si>
  <si>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</si>
  <si>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</si>
  <si>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</si>
  <si>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</si>
  <si>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</si>
  <si>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</si>
  <si>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</si>
  <si>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</si>
  <si>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</si>
  <si>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</si>
  <si>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</si>
  <si>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</si>
  <si>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</si>
  <si>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</si>
  <si>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</si>
  <si>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</si>
  <si>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</si>
  <si>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</si>
  <si>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</si>
  <si>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</si>
  <si>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</si>
  <si>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</si>
  <si>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</si>
  <si>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</si>
  <si>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</si>
  <si>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</si>
  <si>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</si>
  <si>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</si>
  <si>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</si>
  <si>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</si>
  <si>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</si>
  <si>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</si>
  <si>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</si>
  <si>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</si>
  <si>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</si>
  <si>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</si>
  <si>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</si>
  <si>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</si>
  <si>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</si>
  <si>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</si>
  <si>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</si>
  <si>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</si>
  <si>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</si>
  <si>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</si>
  <si>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</si>
  <si>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</si>
  <si>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</si>
  <si>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</si>
  <si>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</si>
  <si>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</si>
  <si>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</si>
  <si>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</si>
  <si>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</si>
  <si>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</si>
  <si>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</si>
  <si>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</si>
  <si>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</si>
  <si>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</si>
  <si>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</si>
  <si>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</si>
  <si>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</si>
  <si>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</si>
  <si>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</si>
  <si>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</si>
  <si>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</si>
  <si>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</si>
  <si>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</si>
  <si>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</si>
  <si>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</si>
  <si>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</si>
  <si>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</si>
  <si>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</si>
  <si>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</si>
  <si>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</si>
  <si>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</si>
  <si>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</si>
  <si>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</si>
  <si>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</si>
  <si>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</si>
  <si>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</si>
  <si>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</si>
  <si>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</si>
  <si>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</si>
  <si>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</si>
  <si>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</si>
  <si>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</si>
  <si>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</si>
  <si>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</si>
  <si>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</si>
  <si>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</si>
  <si>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</si>
  <si>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</si>
  <si>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</si>
  <si>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</si>
  <si>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</si>
  <si>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</si>
  <si>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</si>
  <si>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</si>
  <si>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</si>
  <si>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</si>
  <si>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</si>
  <si>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</si>
  <si>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</si>
  <si>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</si>
  <si>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</si>
  <si>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</si>
  <si>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</si>
  <si>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</si>
  <si>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</si>
  <si>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</si>
  <si>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</si>
  <si>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</si>
  <si>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</si>
  <si>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</si>
  <si>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</si>
  <si>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</si>
  <si>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</si>
  <si>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</si>
  <si>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</si>
  <si>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</si>
  <si>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</si>
  <si>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</si>
  <si>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</si>
  <si>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</si>
  <si>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</si>
  <si>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</si>
  <si>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</si>
  <si>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</si>
  <si>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</si>
  <si>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</si>
  <si>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</si>
  <si>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</si>
  <si>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</si>
  <si>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</si>
  <si>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</si>
  <si>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</si>
  <si>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</si>
  <si>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</si>
  <si>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</si>
  <si>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</si>
  <si>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</si>
  <si>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</si>
  <si>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</si>
  <si>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</si>
  <si>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</si>
  <si>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</si>
  <si>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</si>
  <si>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</si>
  <si>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</si>
  <si>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</si>
  <si>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</si>
  <si>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</si>
  <si>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</si>
  <si>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</si>
  <si>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</si>
  <si>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</si>
  <si>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</si>
  <si>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</si>
  <si>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</si>
  <si>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</si>
  <si>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</si>
  <si>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</si>
  <si>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</si>
  <si>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</si>
  <si>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</si>
  <si>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</si>
  <si>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</si>
  <si>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</si>
  <si>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</si>
  <si>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</si>
  <si>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</si>
  <si>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</si>
  <si>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</si>
  <si>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</si>
  <si>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</si>
  <si>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</si>
  <si>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</si>
  <si>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</si>
  <si>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</si>
  <si>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</si>
  <si>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</si>
  <si>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</si>
  <si>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</si>
  <si>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</si>
  <si>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</si>
  <si>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</si>
  <si>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</si>
  <si>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</si>
  <si>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</si>
  <si>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</si>
  <si>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</si>
  <si>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</si>
  <si>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</si>
  <si>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</si>
  <si>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</si>
  <si>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</si>
  <si>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</si>
  <si>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</si>
  <si>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</si>
  <si>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</si>
  <si>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</si>
  <si>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</si>
  <si>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</si>
  <si>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</si>
  <si>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</si>
  <si>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</si>
  <si>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</si>
  <si>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</si>
  <si>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</si>
  <si>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</si>
  <si>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</si>
  <si>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</si>
  <si>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</si>
  <si>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</si>
  <si>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</si>
  <si>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</si>
  <si>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</si>
  <si>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</si>
  <si>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</si>
  <si>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</si>
  <si>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</si>
  <si>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</si>
  <si>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</si>
  <si>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</si>
  <si>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</si>
  <si>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</si>
  <si>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</si>
  <si>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</si>
  <si>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</si>
  <si>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</si>
  <si>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</si>
  <si>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</si>
  <si>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</si>
  <si>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</si>
  <si>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</si>
  <si>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</si>
  <si>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</si>
  <si>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</si>
  <si>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</si>
  <si>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</si>
  <si>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</si>
  <si>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</si>
  <si>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</si>
  <si>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</si>
  <si>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</si>
  <si>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</si>
  <si>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</si>
  <si>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</si>
  <si>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</si>
  <si>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</si>
  <si>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</si>
  <si>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</si>
  <si>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</si>
  <si>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</si>
  <si>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</si>
  <si>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</si>
  <si>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</si>
  <si>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</si>
  <si>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</si>
  <si>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</si>
  <si>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</si>
  <si>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</si>
  <si>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</si>
  <si>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</si>
  <si>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</si>
  <si>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</si>
  <si>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</si>
  <si>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</si>
  <si>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</si>
  <si>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</si>
  <si>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</si>
  <si>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</si>
  <si>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</si>
  <si>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</si>
  <si>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</si>
  <si>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</si>
  <si>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</si>
  <si>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</si>
  <si>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</si>
  <si>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</si>
  <si>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</si>
  <si>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</si>
  <si>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</si>
  <si>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</si>
  <si>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</si>
  <si>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</si>
  <si>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</si>
  <si>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</si>
  <si>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</si>
  <si>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</si>
  <si>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</si>
  <si>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</si>
  <si>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</si>
  <si>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</si>
  <si>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</si>
  <si>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</si>
  <si>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</si>
  <si>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</si>
  <si>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</si>
  <si>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</si>
  <si>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</si>
  <si>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</si>
  <si>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</si>
  <si>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</si>
  <si>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</si>
  <si>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</si>
  <si>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</si>
  <si>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</si>
  <si>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</si>
  <si>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</si>
  <si>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</si>
  <si>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</si>
  <si>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</si>
  <si>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</si>
  <si>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</si>
  <si>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</si>
  <si>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</si>
  <si>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</si>
  <si>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</si>
  <si>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</si>
  <si>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</si>
  <si>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</si>
  <si>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</si>
  <si>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</si>
  <si>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</si>
  <si>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</si>
  <si>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</si>
  <si>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</si>
  <si>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</si>
  <si>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</si>
  <si>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</si>
  <si>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</si>
  <si>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</si>
  <si>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</si>
  <si>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</si>
  <si>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</si>
  <si>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</si>
  <si>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</si>
  <si>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</si>
  <si>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</si>
  <si>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</si>
  <si>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</si>
  <si>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</si>
  <si>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</si>
  <si>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</si>
  <si>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</si>
  <si>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</si>
  <si>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</si>
  <si>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</si>
  <si>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</si>
  <si>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</si>
  <si>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</si>
  <si>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</si>
  <si>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</si>
  <si>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</si>
  <si>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</si>
  <si>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</si>
  <si>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</si>
  <si>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</si>
  <si>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</si>
  <si>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</si>
  <si>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</si>
  <si>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</si>
  <si>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</si>
  <si>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</si>
  <si>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</si>
  <si>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</si>
  <si>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</si>
  <si>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</si>
  <si>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</si>
  <si>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</si>
  <si>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</si>
  <si>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</si>
  <si>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</si>
  <si>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</si>
  <si>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</si>
  <si>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</si>
  <si>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</si>
  <si>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</si>
  <si>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</si>
  <si>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</si>
  <si>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</si>
  <si>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</si>
  <si>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</si>
  <si>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</si>
  <si>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</si>
  <si>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</si>
  <si>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</si>
  <si>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</si>
  <si>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</si>
  <si>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</si>
  <si>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</si>
  <si>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</si>
  <si>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</si>
  <si>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</si>
  <si>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</si>
  <si>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</si>
  <si>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</si>
  <si>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</si>
  <si>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</si>
  <si>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</si>
  <si>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</si>
  <si>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</si>
  <si>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</si>
  <si>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</si>
  <si>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</si>
  <si>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</si>
  <si>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</si>
  <si>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</si>
  <si>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</si>
  <si>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</si>
  <si>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</si>
  <si>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</si>
  <si>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</si>
  <si>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</si>
  <si>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</si>
  <si>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</si>
  <si>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</si>
  <si>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</si>
  <si>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</si>
  <si>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</si>
  <si>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</si>
  <si>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</si>
  <si>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</si>
  <si>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</si>
  <si>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</si>
  <si>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</si>
  <si>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</si>
  <si>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</si>
  <si>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</si>
  <si>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</si>
  <si>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</si>
  <si>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</si>
  <si>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</si>
  <si>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</si>
  <si>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</si>
  <si>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</si>
  <si>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</si>
  <si>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</si>
  <si>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</si>
  <si>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</si>
  <si>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</si>
  <si>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</si>
  <si>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</si>
  <si>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</si>
  <si>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</si>
  <si>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</si>
  <si>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</si>
  <si>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</si>
  <si>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</si>
  <si>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</si>
  <si>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</si>
  <si>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</si>
  <si>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</si>
  <si>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</si>
  <si>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</si>
  <si>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</si>
  <si>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</si>
  <si>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</si>
  <si>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</si>
  <si>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</si>
  <si>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</si>
  <si>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</si>
  <si>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</si>
  <si>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</si>
  <si>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</si>
  <si>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</si>
  <si>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</si>
  <si>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</si>
  <si>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</si>
  <si>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</si>
  <si>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</si>
  <si>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</si>
  <si>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</si>
  <si>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</si>
  <si>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</si>
  <si>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</si>
  <si>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</si>
  <si>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</si>
  <si>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</si>
  <si>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</si>
  <si>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</si>
  <si>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</si>
  <si>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</si>
  <si>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</si>
  <si>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</si>
  <si>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</si>
  <si>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</si>
  <si>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</si>
  <si>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</si>
  <si>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</si>
  <si>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</si>
  <si>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</si>
  <si>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</si>
  <si>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</si>
  <si>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</si>
  <si>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</si>
  <si>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</si>
  <si>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</si>
  <si>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</si>
  <si>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</si>
  <si>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</si>
  <si>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</si>
  <si>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</si>
  <si>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</si>
  <si>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</si>
  <si>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</si>
  <si>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</si>
  <si>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</si>
  <si>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</si>
  <si>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</si>
  <si>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</si>
  <si>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</si>
  <si>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</si>
  <si>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</si>
  <si>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</si>
  <si>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</si>
  <si>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</si>
  <si>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</si>
  <si>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</si>
  <si>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</si>
  <si>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</si>
  <si>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</si>
  <si>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</si>
  <si>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</si>
  <si>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</si>
  <si>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</si>
  <si>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</si>
  <si>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</si>
  <si>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</si>
  <si>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</si>
  <si>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</si>
  <si>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</si>
  <si>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</si>
  <si>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</si>
  <si>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</si>
  <si>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</si>
  <si>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</si>
  <si>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</si>
  <si>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</si>
  <si>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</si>
  <si>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</si>
  <si>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</si>
  <si>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</si>
  <si>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</si>
  <si>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</si>
  <si>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</si>
  <si>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</si>
  <si>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</si>
  <si>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</si>
  <si>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</si>
  <si>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</si>
  <si>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</si>
  <si>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</si>
  <si>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</si>
  <si>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</si>
  <si>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</si>
  <si>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</si>
  <si>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</si>
  <si>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</si>
  <si>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</si>
  <si>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</si>
  <si>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</si>
  <si>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</si>
  <si>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</si>
  <si>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</si>
  <si>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</si>
  <si>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</si>
  <si>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</si>
  <si>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</si>
  <si>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</si>
  <si>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</si>
  <si>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</si>
  <si>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</si>
  <si>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</si>
  <si>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</si>
  <si>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</si>
  <si>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</si>
  <si>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</si>
  <si>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</si>
  <si>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</si>
  <si>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</si>
  <si>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</si>
  <si>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</si>
  <si>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</si>
  <si>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</si>
  <si>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</si>
  <si>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</si>
  <si>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</si>
  <si>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</si>
  <si>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</si>
  <si>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</si>
  <si>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</si>
  <si>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</si>
  <si>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</si>
  <si>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</si>
  <si>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</si>
  <si>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</si>
  <si>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</si>
  <si>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</si>
  <si>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</si>
  <si>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</si>
  <si>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</si>
  <si>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</si>
  <si>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</si>
  <si>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</si>
  <si>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</si>
  <si>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</si>
  <si>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</si>
  <si>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</si>
  <si>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</si>
  <si>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</si>
  <si>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</si>
  <si>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</si>
  <si>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</si>
  <si>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</si>
  <si>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</si>
  <si>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</si>
  <si>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</si>
  <si>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</si>
  <si>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</si>
  <si>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</si>
  <si>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</si>
  <si>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</si>
  <si>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</si>
  <si>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</si>
  <si>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</si>
  <si>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</si>
  <si>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</si>
  <si>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</si>
  <si>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</si>
  <si>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</si>
  <si>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</si>
  <si>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</si>
  <si>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</si>
  <si>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</si>
  <si>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</si>
  <si>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</si>
  <si>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</si>
  <si>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</si>
  <si>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</si>
  <si>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</si>
  <si>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</si>
  <si>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</si>
  <si>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</si>
  <si>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</si>
  <si>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</si>
  <si>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</si>
  <si>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</si>
  <si>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</si>
  <si>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</si>
  <si>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</si>
  <si>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</si>
  <si>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</si>
  <si>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</si>
  <si>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</si>
  <si>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</si>
  <si>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</si>
  <si>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</si>
  <si>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</si>
  <si>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</si>
  <si>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</si>
  <si>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</si>
  <si>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</si>
  <si>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</si>
  <si>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</si>
  <si>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</si>
  <si>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</si>
  <si>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</si>
  <si>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</si>
  <si>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</si>
  <si>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</si>
  <si>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</si>
  <si>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</si>
  <si>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</si>
  <si>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</si>
  <si>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</si>
  <si>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</si>
  <si>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</si>
  <si>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</si>
  <si>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</si>
  <si>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</si>
  <si>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</si>
  <si>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</si>
  <si>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</si>
  <si>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</si>
  <si>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</si>
  <si>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</si>
  <si>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</si>
  <si>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</si>
  <si>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</si>
  <si>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</si>
  <si>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</si>
  <si>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</si>
  <si>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</si>
  <si>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</si>
  <si>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</si>
  <si>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</si>
  <si>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</si>
  <si>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</si>
  <si>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</si>
  <si>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</si>
  <si>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</si>
  <si>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</si>
  <si>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</si>
  <si>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</si>
  <si>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</si>
  <si>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</si>
  <si>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</si>
  <si>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</si>
  <si>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</si>
  <si>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</si>
  <si>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</si>
  <si>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</si>
  <si>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</si>
  <si>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</si>
  <si>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</si>
  <si>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</si>
  <si>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</si>
  <si>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</si>
  <si>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</si>
  <si>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</si>
  <si>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</si>
  <si>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</si>
  <si>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</si>
  <si>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</si>
  <si>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</si>
  <si>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</si>
  <si>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</si>
  <si>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</si>
  <si>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</si>
  <si>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</si>
  <si>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</si>
  <si>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</si>
  <si>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</si>
  <si>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</si>
  <si>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</si>
  <si>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</si>
  <si>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</si>
  <si>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</si>
  <si>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</si>
  <si>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</si>
  <si>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</si>
  <si>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</si>
  <si>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</si>
  <si>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</si>
  <si>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</si>
  <si>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</si>
  <si>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</si>
  <si>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</si>
  <si>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</si>
  <si>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</si>
  <si>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</si>
  <si>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</si>
  <si>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</si>
  <si>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</si>
  <si>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</si>
  <si>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</si>
  <si>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</si>
  <si>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</si>
  <si>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</si>
  <si>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</si>
  <si>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</si>
  <si>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</si>
  <si>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</si>
  <si>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</si>
  <si>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</si>
  <si>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</si>
  <si>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</si>
  <si>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</si>
  <si>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</si>
  <si>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</si>
  <si>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</si>
  <si>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</si>
  <si>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</si>
  <si>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</si>
  <si>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</si>
  <si>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</si>
  <si>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</si>
  <si>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</si>
  <si>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</si>
  <si>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</si>
  <si>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</si>
  <si>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</si>
  <si>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</si>
  <si>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</si>
  <si>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</si>
  <si>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</si>
  <si>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</si>
  <si>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</si>
  <si>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</si>
  <si>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</si>
  <si>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</si>
  <si>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</si>
  <si>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</si>
  <si>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</si>
  <si>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</si>
  <si>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</si>
  <si>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</si>
  <si>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</si>
  <si>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</si>
  <si>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</si>
  <si>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</si>
  <si>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</si>
  <si>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</si>
  <si>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</si>
  <si>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</si>
  <si>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</si>
  <si>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</si>
  <si>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</si>
  <si>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</si>
  <si>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</si>
  <si>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</si>
  <si>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</si>
  <si>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</si>
  <si>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</si>
  <si>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</si>
  <si>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</si>
  <si>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</si>
  <si>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</si>
  <si>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</si>
  <si>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</si>
  <si>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</si>
  <si>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</si>
  <si>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</si>
  <si>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</si>
  <si>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</si>
  <si>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</si>
  <si>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</si>
  <si>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</si>
  <si>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</si>
  <si>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</si>
  <si>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</si>
  <si>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</si>
  <si>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</si>
  <si>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</si>
  <si>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</si>
  <si>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</si>
  <si>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</si>
  <si>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</si>
  <si>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</si>
  <si>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</si>
  <si>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</si>
  <si>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</si>
  <si>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</si>
  <si>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</si>
  <si>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</si>
  <si>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</si>
  <si>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</si>
  <si>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</si>
  <si>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</si>
  <si>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</si>
  <si>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</si>
  <si>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</si>
  <si>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</si>
  <si>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</si>
  <si>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</si>
  <si>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</si>
  <si>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</si>
  <si>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</si>
  <si>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</si>
  <si>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</si>
  <si>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</si>
  <si>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</si>
  <si>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</si>
  <si>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</si>
  <si>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</si>
  <si>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</si>
  <si>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</si>
  <si>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</si>
  <si>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</si>
  <si>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</si>
  <si>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</si>
  <si>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</si>
  <si>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</si>
  <si>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</si>
  <si>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</si>
  <si>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</si>
  <si>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</si>
  <si>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</si>
  <si>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</si>
  <si>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</si>
  <si>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</si>
  <si>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</si>
  <si>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</si>
  <si>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</si>
  <si>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</si>
  <si>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</si>
  <si>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</si>
  <si>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</si>
  <si>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</si>
  <si>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</si>
  <si>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</si>
  <si>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</si>
  <si>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</si>
  <si>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</si>
  <si>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</si>
  <si>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</si>
  <si>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</si>
  <si>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</si>
  <si>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</si>
  <si>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</si>
  <si>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</si>
  <si>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</si>
  <si>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</si>
  <si>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</si>
  <si>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</si>
  <si>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</si>
  <si>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</si>
  <si>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</si>
  <si>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</si>
  <si>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</si>
  <si>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</si>
  <si>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</si>
  <si>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</si>
  <si>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</si>
  <si>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</si>
  <si>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</si>
  <si>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</si>
  <si>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</si>
  <si>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</si>
  <si>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</si>
  <si>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</si>
  <si>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</si>
  <si>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</si>
  <si>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</si>
  <si>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</si>
  <si>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</si>
  <si>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</si>
  <si>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</si>
  <si>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</si>
  <si>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</si>
  <si>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</si>
  <si>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</si>
  <si>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</si>
  <si>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</si>
  <si>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</si>
  <si>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</si>
  <si>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</si>
  <si>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</si>
  <si>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</si>
  <si>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</si>
  <si>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</si>
  <si>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</si>
  <si>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</si>
  <si>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</si>
  <si>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</si>
  <si>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</si>
  <si>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</si>
  <si>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</si>
  <si>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</si>
  <si>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</si>
  <si>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</si>
  <si>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</si>
  <si>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</si>
  <si>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</si>
  <si>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</si>
  <si>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</si>
  <si>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</si>
  <si>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</si>
  <si>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</si>
  <si>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</si>
  <si>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</si>
  <si>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</si>
  <si>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</si>
  <si>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</si>
  <si>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</si>
  <si>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</si>
  <si>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</si>
  <si>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</si>
  <si>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</si>
  <si>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</si>
  <si>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</si>
  <si>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</si>
  <si>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</si>
  <si>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</si>
  <si>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</si>
  <si>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</si>
  <si>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</si>
  <si>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</si>
  <si>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</si>
  <si>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</si>
  <si>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</si>
  <si>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</si>
  <si>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</si>
  <si>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</si>
  <si>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</si>
  <si>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</si>
  <si>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</si>
  <si>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</si>
  <si>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</si>
  <si>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</si>
  <si>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</si>
  <si>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</si>
  <si>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</si>
  <si>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</si>
  <si>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</si>
  <si>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</si>
  <si>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</si>
  <si>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</si>
  <si>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</si>
  <si>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</si>
  <si>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</si>
  <si>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</si>
  <si>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</si>
  <si>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</si>
  <si>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</si>
  <si>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</si>
  <si>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</si>
  <si>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</si>
  <si>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</si>
  <si>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</si>
  <si>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</si>
  <si>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</si>
  <si>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</si>
  <si>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</si>
  <si>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</si>
  <si>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</si>
  <si>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</si>
  <si>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</si>
  <si>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</si>
  <si>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</si>
  <si>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</si>
  <si>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</si>
  <si>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</si>
  <si>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</si>
  <si>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</si>
  <si>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</si>
  <si>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</si>
  <si>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</si>
  <si>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</si>
  <si>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</si>
  <si>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</si>
  <si>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</si>
  <si>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</si>
  <si>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</si>
  <si>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</si>
  <si>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</si>
  <si>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</si>
  <si>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</si>
  <si>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</si>
  <si>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</si>
  <si>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</si>
  <si>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</si>
  <si>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</si>
  <si>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</si>
  <si>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</si>
  <si>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</si>
  <si>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</si>
  <si>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</si>
  <si>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</si>
  <si>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</si>
  <si>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</si>
  <si>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</si>
  <si>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</si>
  <si>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</si>
  <si>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</si>
  <si>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</si>
  <si>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</si>
  <si>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</si>
  <si>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</si>
  <si>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</si>
  <si>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</si>
  <si>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</si>
  <si>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</si>
  <si>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</si>
  <si>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</si>
  <si>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</si>
  <si>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</si>
  <si>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</si>
  <si>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</si>
  <si>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</si>
  <si>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</si>
  <si>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</si>
  <si>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</si>
  <si>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</si>
  <si>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</si>
  <si>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</si>
  <si>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</si>
  <si>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</si>
  <si>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</si>
  <si>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</si>
  <si>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</si>
  <si>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</si>
  <si>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</si>
  <si>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</si>
  <si>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</si>
  <si>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</si>
  <si>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</si>
  <si>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</si>
  <si>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</si>
  <si>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</si>
  <si>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</si>
  <si>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</si>
  <si>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</si>
  <si>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</si>
  <si>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</si>
  <si>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</si>
  <si>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</si>
  <si>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</si>
  <si>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</si>
  <si>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</si>
  <si>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</si>
  <si>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</si>
  <si>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</si>
  <si>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</si>
  <si>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</si>
  <si>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</si>
  <si>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</si>
  <si>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</si>
  <si>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</si>
  <si>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</si>
  <si>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</si>
  <si>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</si>
  <si>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</si>
  <si>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</si>
  <si>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</si>
  <si>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</si>
  <si>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</si>
  <si>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</si>
  <si>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</si>
  <si>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</si>
  <si>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</si>
  <si>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</si>
  <si>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</si>
  <si>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</si>
  <si>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</si>
  <si>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</si>
  <si>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</si>
  <si>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</si>
  <si>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</si>
  <si>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</si>
  <si>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</si>
  <si>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</si>
  <si>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</si>
  <si>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</si>
  <si>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</si>
  <si>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</si>
  <si>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</si>
  <si>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</si>
  <si>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</si>
  <si>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</si>
  <si>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</si>
  <si>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</si>
  <si>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</si>
  <si>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</si>
  <si>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</si>
  <si>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</si>
  <si>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</si>
  <si>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</si>
  <si>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</si>
  <si>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</si>
  <si>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</si>
  <si>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</si>
  <si>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</si>
  <si>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</si>
  <si>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</si>
  <si>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</si>
  <si>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</si>
  <si>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</si>
  <si>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</si>
  <si>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</si>
  <si>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</si>
  <si>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</si>
  <si>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</si>
  <si>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</si>
  <si>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</si>
  <si>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</si>
  <si>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</si>
  <si>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</si>
  <si>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</si>
  <si>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</si>
  <si>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</si>
  <si>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</si>
  <si>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</si>
  <si>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</si>
  <si>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</si>
  <si>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</si>
  <si>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</si>
  <si>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</si>
  <si>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</si>
  <si>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</si>
  <si>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</si>
  <si>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</si>
  <si>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</si>
  <si>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</si>
  <si>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</si>
  <si>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</si>
  <si>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</si>
  <si>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</si>
  <si>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</si>
  <si>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</si>
  <si>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</si>
  <si>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</si>
  <si>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</si>
  <si>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</si>
  <si>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</si>
  <si>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</si>
  <si>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</si>
  <si>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</si>
  <si>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</si>
  <si>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</si>
  <si>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</si>
  <si>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</si>
  <si>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</si>
  <si>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</si>
  <si>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</si>
  <si>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</si>
  <si>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</si>
  <si>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</si>
  <si>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</si>
  <si>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</si>
  <si>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</si>
  <si>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</si>
  <si>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</si>
  <si>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</si>
  <si>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</si>
  <si>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</si>
  <si>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</si>
  <si>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</si>
  <si>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</si>
  <si>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</si>
  <si>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</si>
  <si>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</si>
  <si>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</si>
  <si>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</si>
  <si>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</si>
  <si>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</si>
  <si>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</si>
  <si>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</si>
  <si>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</si>
  <si>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</si>
  <si>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</si>
  <si>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</si>
  <si>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</si>
  <si>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</si>
  <si>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</si>
  <si>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</si>
  <si>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</si>
  <si>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</si>
  <si>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</si>
  <si>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</si>
  <si>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</si>
  <si>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</si>
  <si>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</si>
  <si>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</si>
  <si>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</si>
  <si>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</si>
  <si>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</si>
  <si>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</si>
  <si>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</si>
  <si>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</si>
  <si>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</si>
  <si>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</si>
  <si>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</si>
  <si>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</si>
  <si>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</si>
  <si>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</si>
  <si>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</si>
  <si>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</si>
  <si>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</si>
  <si>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</si>
  <si>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</si>
  <si>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</si>
  <si>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</si>
  <si>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</si>
  <si>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</si>
  <si>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</si>
  <si>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</si>
  <si>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</si>
  <si>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</si>
  <si>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</si>
  <si>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</si>
  <si>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</si>
  <si>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</si>
  <si>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</si>
  <si>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</si>
  <si>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</si>
  <si>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</si>
  <si>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</si>
  <si>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</si>
  <si>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</si>
  <si>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</si>
  <si>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</si>
  <si>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</si>
  <si>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</si>
  <si>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</si>
  <si>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</si>
  <si>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</si>
  <si>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</si>
  <si>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</si>
  <si>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</si>
  <si>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</si>
  <si>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</si>
  <si>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</si>
  <si>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</si>
  <si>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</si>
  <si>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</si>
  <si>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</si>
  <si>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</si>
  <si>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</si>
  <si>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</si>
  <si>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</si>
  <si>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</si>
  <si>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</si>
  <si>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</si>
  <si>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</si>
  <si>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</si>
  <si>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</si>
  <si>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</si>
  <si>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</si>
  <si>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</si>
  <si>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</si>
  <si>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</si>
  <si>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</si>
  <si>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</si>
  <si>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</si>
  <si>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</si>
  <si>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</si>
  <si>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</si>
  <si>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</si>
  <si>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</si>
  <si>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</si>
  <si>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</si>
  <si>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</si>
  <si>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</si>
  <si>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</si>
  <si>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</si>
  <si>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</si>
  <si>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</si>
  <si>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</si>
  <si>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</si>
  <si>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</si>
  <si>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</si>
  <si>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</si>
  <si>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</si>
  <si>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</si>
  <si>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</si>
  <si>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</si>
  <si>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</si>
  <si>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</si>
  <si>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</si>
  <si>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</si>
  <si>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</si>
  <si>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</si>
  <si>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</si>
  <si>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</si>
  <si>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</si>
  <si>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</si>
  <si>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</si>
  <si>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</si>
  <si>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</si>
  <si>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</si>
  <si>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</si>
  <si>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</si>
  <si>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</si>
  <si>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</si>
  <si>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</si>
  <si>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</si>
  <si>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</si>
  <si>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</si>
  <si>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</si>
  <si>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</si>
  <si>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</si>
  <si>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</si>
  <si>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</si>
  <si>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</si>
  <si>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</si>
  <si>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</si>
  <si>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</si>
  <si>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</si>
  <si>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</si>
  <si>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</si>
  <si>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</si>
  <si>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</si>
  <si>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</si>
  <si>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</si>
  <si>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</si>
  <si>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</si>
  <si>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</si>
  <si>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</si>
  <si>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</si>
  <si>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</si>
  <si>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</si>
  <si>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</si>
  <si>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</si>
  <si>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</si>
  <si>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</si>
  <si>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</si>
  <si>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</si>
  <si>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</si>
  <si>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</si>
  <si>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</si>
  <si>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</si>
  <si>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</si>
  <si>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</si>
  <si>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</si>
  <si>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</si>
  <si>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</si>
  <si>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</si>
  <si>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</si>
  <si>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</si>
  <si>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</si>
  <si>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</si>
  <si>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</si>
  <si>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</si>
  <si>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</si>
  <si>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</si>
  <si>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</si>
  <si>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</si>
  <si>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</si>
  <si>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</si>
  <si>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</si>
  <si>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</si>
  <si>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</si>
  <si>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</si>
  <si>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</si>
  <si>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</si>
  <si>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</si>
  <si>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</si>
  <si>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</si>
  <si>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</si>
  <si>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</si>
  <si>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</si>
  <si>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</si>
  <si>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</si>
  <si>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</si>
  <si>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</si>
  <si>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</si>
  <si>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</si>
  <si>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</si>
  <si>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</si>
  <si>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</si>
  <si>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</si>
  <si>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</si>
  <si>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</si>
  <si>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</si>
  <si>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</si>
  <si>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</si>
  <si>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</si>
  <si>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</si>
  <si>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</si>
  <si>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</si>
  <si>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</si>
  <si>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</si>
  <si>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</si>
  <si>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</si>
  <si>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</si>
  <si>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</si>
  <si>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</si>
  <si>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</si>
  <si>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</si>
  <si>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</si>
  <si>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</si>
  <si>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</si>
  <si>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</si>
  <si>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</si>
  <si>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</si>
  <si>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</si>
  <si>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</si>
  <si>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</si>
  <si>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STRAHONINEC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</si>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</sst>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1818245.8900000001</v>
      </c>
      <c r="D2" s="7">
        <f>'PR-RAS'!E6</f>
        <v>2638043.34</v>
      </c>
      <c r="E2" s="7">
        <v>0</v>
      </c>
      <c r="F2" s="7">
        <v>0</v>
      </c>
      <c r="G2" s="8">
        <f t="shared" ref="G2:G274" si="0">(B2/1000)*(C2*1+D2*2)</f>
        <v>7094.3325700000005</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1688733.34</v>
      </c>
      <c r="D45" s="2">
        <f>'PR-RAS'!E49</f>
        <v>1971397.25</v>
      </c>
      <c r="E45" s="2">
        <v>0</v>
      </c>
      <c r="F45" s="2">
        <v>0</v>
      </c>
      <c r="G45" s="3">
        <f t="shared" si="0"/>
        <v>247787.22495999999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1493418.26</v>
      </c>
      <c r="D64" s="2">
        <f>'PR-RAS'!E68</f>
        <v>1627771.61</v>
      </c>
      <c r="E64" s="2">
        <v>0</v>
      </c>
      <c r="F64" s="2">
        <v>0</v>
      </c>
      <c r="G64" s="3">
        <f t="shared" si="0"/>
        <v>299184.57324000006</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1456423.97</v>
      </c>
      <c r="D65" s="2">
        <f>'PR-RAS'!E69</f>
        <v>1591900.8</v>
      </c>
      <c r="E65" s="2">
        <v>0</v>
      </c>
      <c r="F65" s="2">
        <v>0</v>
      </c>
      <c r="G65" s="3">
        <f t="shared" si="0"/>
        <v>296974.43648000003</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36994.29</v>
      </c>
      <c r="D66" s="2">
        <f>'PR-RAS'!E70</f>
        <v>35870.81</v>
      </c>
      <c r="E66" s="2">
        <v>0</v>
      </c>
      <c r="F66" s="2">
        <v>0</v>
      </c>
      <c r="G66" s="3">
        <f t="shared" si="0"/>
        <v>7067.8341500000006</v>
      </c>
      <c r="H66" s="3">
        <f t="shared" si="1"/>
        <v>0.48000000000320142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195315.08</v>
      </c>
      <c r="D70" s="2">
        <f>'PR-RAS'!E74</f>
        <v>343625.64</v>
      </c>
      <c r="E70" s="2">
        <v>0</v>
      </c>
      <c r="F70" s="2">
        <v>0</v>
      </c>
      <c r="G70" s="3">
        <f t="shared" si="0"/>
        <v>60897.078840000002</v>
      </c>
      <c r="H70" s="3">
        <f t="shared" si="1"/>
        <v>0.43999999997322448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195315.08</v>
      </c>
      <c r="D71" s="2">
        <f>'PR-RAS'!E75</f>
        <v>20278.830000000002</v>
      </c>
      <c r="E71" s="2">
        <v>0</v>
      </c>
      <c r="F71" s="2">
        <v>0</v>
      </c>
      <c r="G71" s="3">
        <f t="shared" si="0"/>
        <v>16511.091800000002</v>
      </c>
      <c r="H71" s="3">
        <f t="shared" si="1"/>
        <v>0.24999999998544808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323346.81</v>
      </c>
      <c r="E72" s="2">
        <v>0</v>
      </c>
      <c r="F72" s="2">
        <v>0</v>
      </c>
      <c r="G72" s="3">
        <f t="shared" si="0"/>
        <v>45915.247019999995</v>
      </c>
      <c r="H72" s="3">
        <f t="shared" si="1"/>
        <v>0.19000000000232831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16.899999999999999</v>
      </c>
      <c r="D78" s="2">
        <f>'PR-RAS'!E82</f>
        <v>26.09</v>
      </c>
      <c r="E78" s="2">
        <v>0</v>
      </c>
      <c r="F78" s="2">
        <v>0</v>
      </c>
      <c r="G78" s="3">
        <f t="shared" si="0"/>
        <v>5.3191600000000001</v>
      </c>
      <c r="H78" s="3">
        <f t="shared" si="1"/>
        <v>0.19000000000000128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16.899999999999999</v>
      </c>
      <c r="D79" s="2">
        <f>'PR-RAS'!E83</f>
        <v>26.09</v>
      </c>
      <c r="E79" s="2">
        <v>0</v>
      </c>
      <c r="F79" s="2">
        <v>0</v>
      </c>
      <c r="G79" s="3">
        <f t="shared" si="0"/>
        <v>5.3882399999999997</v>
      </c>
      <c r="H79" s="3">
        <f t="shared" si="1"/>
        <v>0.19000000000000128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16.899999999999999</v>
      </c>
      <c r="D81" s="2">
        <f>'PR-RAS'!E85</f>
        <v>26.09</v>
      </c>
      <c r="E81" s="2">
        <v>0</v>
      </c>
      <c r="F81" s="2">
        <v>0</v>
      </c>
      <c r="G81" s="3">
        <f t="shared" si="0"/>
        <v>5.5263999999999998</v>
      </c>
      <c r="H81" s="3">
        <f t="shared" si="1"/>
        <v>0.19000000000000128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39341.599999999999</v>
      </c>
      <c r="D102" s="2">
        <f>'PR-RAS'!E106</f>
        <v>33937.46</v>
      </c>
      <c r="E102" s="2">
        <v>0</v>
      </c>
      <c r="F102" s="2">
        <v>0</v>
      </c>
      <c r="G102" s="3">
        <f t="shared" si="0"/>
        <v>10828.86852</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39341.599999999999</v>
      </c>
      <c r="D108" s="2">
        <f>'PR-RAS'!E112</f>
        <v>33937.46</v>
      </c>
      <c r="E108" s="2">
        <v>0</v>
      </c>
      <c r="F108" s="2">
        <v>0</v>
      </c>
      <c r="G108" s="3">
        <f t="shared" si="0"/>
        <v>11472.167639999998</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39341.599999999999</v>
      </c>
      <c r="D113" s="2">
        <f>'PR-RAS'!E117</f>
        <v>33937.46</v>
      </c>
      <c r="E113" s="2">
        <v>0</v>
      </c>
      <c r="F113" s="2">
        <v>0</v>
      </c>
      <c r="G113" s="3">
        <f t="shared" si="0"/>
        <v>12008.250239999999</v>
      </c>
      <c r="H113" s="3">
        <f t="shared" si="1"/>
        <v>0.86000000000058208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12811.01</v>
      </c>
      <c r="D121" s="2">
        <f>'PR-RAS'!E125</f>
        <v>13302.050000000001</v>
      </c>
      <c r="E121" s="2">
        <v>0</v>
      </c>
      <c r="F121" s="2">
        <v>0</v>
      </c>
      <c r="G121" s="3">
        <f t="shared" si="0"/>
        <v>4729.8131999999996</v>
      </c>
      <c r="H121" s="3">
        <f t="shared" si="1"/>
        <v>6.0000000001309672E-2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12002.53</v>
      </c>
      <c r="D122" s="2">
        <f>'PR-RAS'!E126</f>
        <v>10632.44</v>
      </c>
      <c r="E122" s="2">
        <v>0</v>
      </c>
      <c r="F122" s="2">
        <v>0</v>
      </c>
      <c r="G122" s="3">
        <f t="shared" si="0"/>
        <v>4025.3566100000003</v>
      </c>
      <c r="H122" s="3">
        <f t="shared" si="1"/>
        <v>0.90999999999985448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12002.53</v>
      </c>
      <c r="D124" s="2">
        <f>'PR-RAS'!E128</f>
        <v>10632.44</v>
      </c>
      <c r="E124" s="2">
        <v>0</v>
      </c>
      <c r="F124" s="2">
        <v>0</v>
      </c>
      <c r="G124" s="3">
        <f t="shared" si="0"/>
        <v>4091.8914300000006</v>
      </c>
      <c r="H124" s="3">
        <f t="shared" si="1"/>
        <v>0.90999999999985448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808.48</v>
      </c>
      <c r="D125" s="2">
        <f>'PR-RAS'!E129</f>
        <v>2669.61</v>
      </c>
      <c r="E125" s="2">
        <v>0</v>
      </c>
      <c r="F125" s="2">
        <v>0</v>
      </c>
      <c r="G125" s="3">
        <f t="shared" si="0"/>
        <v>762.3148000000001</v>
      </c>
      <c r="H125" s="3">
        <f t="shared" si="1"/>
        <v>0.86999999999989086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808.48</v>
      </c>
      <c r="D126" s="2">
        <f>'PR-RAS'!E130</f>
        <v>2069.61</v>
      </c>
      <c r="E126" s="2">
        <v>0</v>
      </c>
      <c r="F126" s="2">
        <v>0</v>
      </c>
      <c r="G126" s="3">
        <f t="shared" si="0"/>
        <v>618.46250000000009</v>
      </c>
      <c r="H126" s="3">
        <f t="shared" si="1"/>
        <v>0.86999999999989086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600</v>
      </c>
      <c r="E127" s="2">
        <v>0</v>
      </c>
      <c r="F127" s="2">
        <v>0</v>
      </c>
      <c r="G127" s="3">
        <f t="shared" si="0"/>
        <v>151.19999999999999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77343.039999999994</v>
      </c>
      <c r="D130" s="2">
        <f>'PR-RAS'!E134</f>
        <v>619380.49</v>
      </c>
      <c r="E130" s="2">
        <v>0</v>
      </c>
      <c r="F130" s="2">
        <v>0</v>
      </c>
      <c r="G130" s="3">
        <f t="shared" si="0"/>
        <v>169777.41858</v>
      </c>
      <c r="H130" s="3">
        <f t="shared" si="1"/>
        <v>0.52999999998428393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77343.039999999994</v>
      </c>
      <c r="D131" s="2">
        <f>'PR-RAS'!E135</f>
        <v>619380.49</v>
      </c>
      <c r="E131" s="2">
        <v>0</v>
      </c>
      <c r="F131" s="2">
        <v>0</v>
      </c>
      <c r="G131" s="3">
        <f t="shared" si="0"/>
        <v>171093.5226</v>
      </c>
      <c r="H131" s="3">
        <f t="shared" si="1"/>
        <v>0.52999999998428393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77343.039999999994</v>
      </c>
      <c r="D132" s="2">
        <f>'PR-RAS'!E136</f>
        <v>107769.15</v>
      </c>
      <c r="E132" s="2">
        <v>0</v>
      </c>
      <c r="F132" s="2">
        <v>0</v>
      </c>
      <c r="G132" s="3">
        <f t="shared" si="0"/>
        <v>38367.455539999995</v>
      </c>
      <c r="H132" s="3">
        <f t="shared" si="1"/>
        <v>0.18999999998777639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511611.34</v>
      </c>
      <c r="E133" s="2">
        <v>0</v>
      </c>
      <c r="F133" s="2">
        <v>0</v>
      </c>
      <c r="G133" s="3">
        <f t="shared" si="0"/>
        <v>135065.39376000001</v>
      </c>
      <c r="H133" s="3">
        <f t="shared" si="1"/>
        <v>0.34000000002561137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1635210.58</v>
      </c>
      <c r="D148" s="2">
        <f>'PR-RAS'!E152</f>
        <v>1929175.57</v>
      </c>
      <c r="E148" s="2">
        <v>0</v>
      </c>
      <c r="F148" s="2">
        <v>0</v>
      </c>
      <c r="G148" s="3">
        <f t="shared" si="0"/>
        <v>807553.57284000004</v>
      </c>
      <c r="H148" s="3">
        <f t="shared" si="1"/>
        <v>0.84999999986030161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1344704.7100000002</v>
      </c>
      <c r="D149" s="2">
        <f>'PR-RAS'!E153</f>
        <v>1603612.02</v>
      </c>
      <c r="E149" s="2">
        <v>0</v>
      </c>
      <c r="F149" s="2">
        <v>0</v>
      </c>
      <c r="G149" s="3">
        <f t="shared" si="0"/>
        <v>673685.45499999996</v>
      </c>
      <c r="H149" s="3">
        <f t="shared" si="1"/>
        <v>0.30999999982304871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1107408.9100000001</v>
      </c>
      <c r="D150" s="2">
        <f>'PR-RAS'!E154</f>
        <v>1329003.6299999999</v>
      </c>
      <c r="E150" s="2">
        <v>0</v>
      </c>
      <c r="F150" s="2">
        <v>0</v>
      </c>
      <c r="G150" s="3">
        <f t="shared" si="0"/>
        <v>561047.00932999991</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1074427.05</v>
      </c>
      <c r="D151" s="2">
        <f>'PR-RAS'!E155</f>
        <v>1284201.1499999999</v>
      </c>
      <c r="E151" s="2">
        <v>0</v>
      </c>
      <c r="F151" s="2">
        <v>0</v>
      </c>
      <c r="G151" s="3">
        <f t="shared" si="0"/>
        <v>546424.40249999997</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30358.76</v>
      </c>
      <c r="D153" s="2">
        <f>'PR-RAS'!E157</f>
        <v>41365.17</v>
      </c>
      <c r="E153" s="2">
        <v>0</v>
      </c>
      <c r="F153" s="2">
        <v>0</v>
      </c>
      <c r="G153" s="3">
        <f t="shared" si="0"/>
        <v>17189.543199999996</v>
      </c>
      <c r="H153" s="3">
        <f t="shared" si="1"/>
        <v>0.40999999999985448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2623.1</v>
      </c>
      <c r="D154" s="2">
        <f>'PR-RAS'!E158</f>
        <v>3437.31</v>
      </c>
      <c r="E154" s="2">
        <v>0</v>
      </c>
      <c r="F154" s="2">
        <v>0</v>
      </c>
      <c r="G154" s="3">
        <f t="shared" si="0"/>
        <v>1453.1511599999999</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55050.11</v>
      </c>
      <c r="D155" s="2">
        <f>'PR-RAS'!E159</f>
        <v>54603.85</v>
      </c>
      <c r="E155" s="2">
        <v>0</v>
      </c>
      <c r="F155" s="2">
        <v>0</v>
      </c>
      <c r="G155" s="3">
        <f t="shared" si="0"/>
        <v>25295.702740000001</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182245.69</v>
      </c>
      <c r="D156" s="2">
        <f>'PR-RAS'!E160</f>
        <v>220004.54</v>
      </c>
      <c r="E156" s="2">
        <v>0</v>
      </c>
      <c r="F156" s="2">
        <v>0</v>
      </c>
      <c r="G156" s="3">
        <f t="shared" si="0"/>
        <v>96449.489350000003</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182245.69</v>
      </c>
      <c r="D158" s="2">
        <f>'PR-RAS'!E162</f>
        <v>220004.54</v>
      </c>
      <c r="E158" s="2">
        <v>0</v>
      </c>
      <c r="F158" s="2">
        <v>0</v>
      </c>
      <c r="G158" s="3">
        <f t="shared" si="0"/>
        <v>97693.998890000003</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279153.62</v>
      </c>
      <c r="D160" s="2">
        <f>'PR-RAS'!E164</f>
        <v>323750.03999999992</v>
      </c>
      <c r="E160" s="2">
        <v>0</v>
      </c>
      <c r="F160" s="2">
        <v>0</v>
      </c>
      <c r="G160" s="3">
        <f t="shared" si="0"/>
        <v>147337.93829999998</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51683.369999999995</v>
      </c>
      <c r="D161" s="2">
        <f>'PR-RAS'!E165</f>
        <v>49077.889999999992</v>
      </c>
      <c r="E161" s="2">
        <v>0</v>
      </c>
      <c r="F161" s="2">
        <v>0</v>
      </c>
      <c r="G161" s="3">
        <f t="shared" si="0"/>
        <v>23974.263999999996</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11132.88</v>
      </c>
      <c r="D162" s="2">
        <f>'PR-RAS'!E166</f>
        <v>11325.49</v>
      </c>
      <c r="E162" s="2">
        <v>0</v>
      </c>
      <c r="F162" s="2">
        <v>0</v>
      </c>
      <c r="G162" s="3">
        <f t="shared" si="0"/>
        <v>5439.2014600000002</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38071.29</v>
      </c>
      <c r="D163" s="2">
        <f>'PR-RAS'!E167</f>
        <v>35394.959999999999</v>
      </c>
      <c r="E163" s="2">
        <v>0</v>
      </c>
      <c r="F163" s="2">
        <v>0</v>
      </c>
      <c r="G163" s="3">
        <f t="shared" si="0"/>
        <v>17635.516019999999</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1368</v>
      </c>
      <c r="D164" s="2">
        <f>'PR-RAS'!E168</f>
        <v>727.09</v>
      </c>
      <c r="E164" s="2">
        <v>0</v>
      </c>
      <c r="F164" s="2">
        <v>0</v>
      </c>
      <c r="G164" s="3">
        <f t="shared" si="0"/>
        <v>460.01534000000004</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1111.2</v>
      </c>
      <c r="D165" s="2">
        <f>'PR-RAS'!E169</f>
        <v>1630.35</v>
      </c>
      <c r="E165" s="2">
        <v>0</v>
      </c>
      <c r="F165" s="2">
        <v>0</v>
      </c>
      <c r="G165" s="3">
        <f t="shared" si="0"/>
        <v>716.99159999999995</v>
      </c>
      <c r="H165" s="3">
        <f t="shared" si="1"/>
        <v>0.54999999999995453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145184.76999999999</v>
      </c>
      <c r="D166" s="2">
        <f>'PR-RAS'!E170</f>
        <v>156932.89999999997</v>
      </c>
      <c r="E166" s="2">
        <v>0</v>
      </c>
      <c r="F166" s="2">
        <v>0</v>
      </c>
      <c r="G166" s="3">
        <f t="shared" si="0"/>
        <v>75743.34405</v>
      </c>
      <c r="H166" s="3">
        <f t="shared" si="1"/>
        <v>0.33000000004540198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14664.01</v>
      </c>
      <c r="D167" s="2">
        <f>'PR-RAS'!E171</f>
        <v>16988.97</v>
      </c>
      <c r="E167" s="2">
        <v>0</v>
      </c>
      <c r="F167" s="2">
        <v>0</v>
      </c>
      <c r="G167" s="3">
        <f t="shared" si="0"/>
        <v>8074.5637000000015</v>
      </c>
      <c r="H167" s="3">
        <f t="shared" si="1"/>
        <v>3.9999999999054126E-2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93376.7</v>
      </c>
      <c r="D168" s="2">
        <f>'PR-RAS'!E172</f>
        <v>107064.53</v>
      </c>
      <c r="E168" s="2">
        <v>0</v>
      </c>
      <c r="F168" s="2">
        <v>0</v>
      </c>
      <c r="G168" s="3">
        <f t="shared" si="0"/>
        <v>51353.461920000002</v>
      </c>
      <c r="H168" s="3">
        <f t="shared" si="1"/>
        <v>0.77000000000407454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32332.51</v>
      </c>
      <c r="D169" s="2">
        <f>'PR-RAS'!E173</f>
        <v>27509.25</v>
      </c>
      <c r="E169" s="2">
        <v>0</v>
      </c>
      <c r="F169" s="2">
        <v>0</v>
      </c>
      <c r="G169" s="3">
        <f t="shared" si="0"/>
        <v>14674.96968</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2927.35</v>
      </c>
      <c r="D170" s="2">
        <f>'PR-RAS'!E174</f>
        <v>2562.27</v>
      </c>
      <c r="E170" s="2">
        <v>0</v>
      </c>
      <c r="F170" s="2">
        <v>0</v>
      </c>
      <c r="G170" s="3">
        <f t="shared" si="0"/>
        <v>1360.7694099999999</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879.93</v>
      </c>
      <c r="D171" s="2">
        <f>'PR-RAS'!E175</f>
        <v>1485.11</v>
      </c>
      <c r="E171" s="2">
        <v>0</v>
      </c>
      <c r="F171" s="2">
        <v>0</v>
      </c>
      <c r="G171" s="3">
        <f t="shared" si="0"/>
        <v>654.52549999999997</v>
      </c>
      <c r="H171" s="3">
        <f t="shared" si="1"/>
        <v>0.17999999999994998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1004.27</v>
      </c>
      <c r="D173" s="2">
        <f>'PR-RAS'!E177</f>
        <v>1322.77</v>
      </c>
      <c r="E173" s="2">
        <v>0</v>
      </c>
      <c r="F173" s="2">
        <v>0</v>
      </c>
      <c r="G173" s="3">
        <f t="shared" si="0"/>
        <v>627.76731999999993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31491.530000000002</v>
      </c>
      <c r="D174" s="2">
        <f>'PR-RAS'!E178</f>
        <v>64902.78</v>
      </c>
      <c r="E174" s="2">
        <v>0</v>
      </c>
      <c r="F174" s="2">
        <v>0</v>
      </c>
      <c r="G174" s="3">
        <f t="shared" si="0"/>
        <v>27904.396569999997</v>
      </c>
      <c r="H174" s="3">
        <f t="shared" si="1"/>
        <v>0.68999999999869033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1383.53</v>
      </c>
      <c r="D175" s="2">
        <f>'PR-RAS'!E179</f>
        <v>1401.67</v>
      </c>
      <c r="E175" s="2">
        <v>0</v>
      </c>
      <c r="F175" s="2">
        <v>0</v>
      </c>
      <c r="G175" s="3">
        <f t="shared" si="0"/>
        <v>728.51537999999994</v>
      </c>
      <c r="H175" s="3">
        <f t="shared" si="1"/>
        <v>0.79999999999995453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16688.73</v>
      </c>
      <c r="D176" s="2">
        <f>'PR-RAS'!E180</f>
        <v>8349.17</v>
      </c>
      <c r="E176" s="2">
        <v>0</v>
      </c>
      <c r="F176" s="2">
        <v>0</v>
      </c>
      <c r="G176" s="3">
        <f t="shared" si="0"/>
        <v>5842.7372499999992</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1754.2</v>
      </c>
      <c r="D177" s="2">
        <f>'PR-RAS'!E181</f>
        <v>1175.0899999999999</v>
      </c>
      <c r="E177" s="2">
        <v>0</v>
      </c>
      <c r="F177" s="2">
        <v>0</v>
      </c>
      <c r="G177" s="3">
        <f t="shared" si="0"/>
        <v>722.37087999999994</v>
      </c>
      <c r="H177" s="3">
        <f t="shared" si="1"/>
        <v>0.28999999999996362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3626.08</v>
      </c>
      <c r="D178" s="2">
        <f>'PR-RAS'!E182</f>
        <v>3653.91</v>
      </c>
      <c r="E178" s="2">
        <v>0</v>
      </c>
      <c r="F178" s="2">
        <v>0</v>
      </c>
      <c r="G178" s="3">
        <f t="shared" si="0"/>
        <v>1935.3002999999999</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430.68</v>
      </c>
      <c r="D180" s="2">
        <f>'PR-RAS'!E184</f>
        <v>3524.17</v>
      </c>
      <c r="E180" s="2">
        <v>0</v>
      </c>
      <c r="F180" s="2">
        <v>0</v>
      </c>
      <c r="G180" s="3">
        <f t="shared" si="0"/>
        <v>1338.74458</v>
      </c>
      <c r="H180" s="3">
        <f t="shared" si="1"/>
        <v>0.49000000000006594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1433.31</v>
      </c>
      <c r="D181" s="2">
        <f>'PR-RAS'!E185</f>
        <v>7885.95</v>
      </c>
      <c r="E181" s="2">
        <v>0</v>
      </c>
      <c r="F181" s="2">
        <v>0</v>
      </c>
      <c r="G181" s="3">
        <f t="shared" si="0"/>
        <v>3096.9377999999997</v>
      </c>
      <c r="H181" s="3">
        <f t="shared" si="1"/>
        <v>0.36000000000012733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2251.39</v>
      </c>
      <c r="D182" s="2">
        <f>'PR-RAS'!E186</f>
        <v>4505.1400000000003</v>
      </c>
      <c r="E182" s="2">
        <v>0</v>
      </c>
      <c r="F182" s="2">
        <v>0</v>
      </c>
      <c r="G182" s="3">
        <f t="shared" si="0"/>
        <v>2038.3622699999999</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3923.61</v>
      </c>
      <c r="D183" s="2">
        <f>'PR-RAS'!E187</f>
        <v>34407.68</v>
      </c>
      <c r="E183" s="2">
        <v>0</v>
      </c>
      <c r="F183" s="2">
        <v>0</v>
      </c>
      <c r="G183" s="3">
        <f t="shared" si="0"/>
        <v>13238.492539999999</v>
      </c>
      <c r="H183" s="3">
        <f t="shared" si="1"/>
        <v>0.70999999999958163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50793.950000000004</v>
      </c>
      <c r="D190" s="2">
        <f>'PR-RAS'!E194</f>
        <v>52836.47</v>
      </c>
      <c r="E190" s="2">
        <v>0</v>
      </c>
      <c r="F190" s="2">
        <v>0</v>
      </c>
      <c r="G190" s="3">
        <f t="shared" si="0"/>
        <v>29572.242210000004</v>
      </c>
      <c r="H190" s="3">
        <f t="shared" si="1"/>
        <v>0.51999999999679858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228.09</v>
      </c>
      <c r="D194" s="2">
        <f>'PR-RAS'!E198</f>
        <v>220</v>
      </c>
      <c r="E194" s="2">
        <v>0</v>
      </c>
      <c r="F194" s="2">
        <v>0</v>
      </c>
      <c r="G194" s="3">
        <f t="shared" si="0"/>
        <v>128.94137000000001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4286.88</v>
      </c>
      <c r="D195" s="2">
        <f>'PR-RAS'!E199</f>
        <v>3725.64</v>
      </c>
      <c r="E195" s="2">
        <v>0</v>
      </c>
      <c r="F195" s="2">
        <v>0</v>
      </c>
      <c r="G195" s="3">
        <f t="shared" si="0"/>
        <v>2277.2030399999999</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46278.98</v>
      </c>
      <c r="D197" s="2">
        <f>'PR-RAS'!E201</f>
        <v>48890.83</v>
      </c>
      <c r="E197" s="2">
        <v>0</v>
      </c>
      <c r="F197" s="2">
        <v>0</v>
      </c>
      <c r="G197" s="3">
        <f t="shared" si="0"/>
        <v>28235.885440000005</v>
      </c>
      <c r="H197" s="3">
        <f t="shared" si="1"/>
        <v>0.18999999999505235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1318.3700000000001</v>
      </c>
      <c r="D198" s="2">
        <f>'PR-RAS'!E202</f>
        <v>871.30000000000007</v>
      </c>
      <c r="E198" s="2">
        <v>0</v>
      </c>
      <c r="F198" s="2">
        <v>0</v>
      </c>
      <c r="G198" s="3">
        <f t="shared" si="0"/>
        <v>603.01109000000008</v>
      </c>
      <c r="H198" s="3">
        <f t="shared" si="1"/>
        <v>0.67000000000018645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1318.3700000000001</v>
      </c>
      <c r="D212" s="2">
        <f>'PR-RAS'!E216</f>
        <v>871.30000000000007</v>
      </c>
      <c r="E212" s="2">
        <v>0</v>
      </c>
      <c r="F212" s="2">
        <v>0</v>
      </c>
      <c r="G212" s="3">
        <f t="shared" si="0"/>
        <v>645.86467000000005</v>
      </c>
      <c r="H212" s="3">
        <f t="shared" si="1"/>
        <v>0.67000000000018645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1296.8</v>
      </c>
      <c r="D213" s="2">
        <f>'PR-RAS'!E217</f>
        <v>865.71</v>
      </c>
      <c r="E213" s="2">
        <v>0</v>
      </c>
      <c r="F213" s="2">
        <v>0</v>
      </c>
      <c r="G213" s="3">
        <f t="shared" si="0"/>
        <v>641.98264000000006</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1.66</v>
      </c>
      <c r="D215" s="2">
        <f>'PR-RAS'!E219</f>
        <v>5.59</v>
      </c>
      <c r="E215" s="2">
        <v>0</v>
      </c>
      <c r="F215" s="2">
        <v>0</v>
      </c>
      <c r="G215" s="3">
        <f t="shared" si="0"/>
        <v>2.74776</v>
      </c>
      <c r="H215" s="3">
        <f t="shared" si="1"/>
        <v>0.75000000000000022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19.91</v>
      </c>
      <c r="D216" s="2">
        <f>'PR-RAS'!E220</f>
        <v>0</v>
      </c>
      <c r="E216" s="2">
        <v>0</v>
      </c>
      <c r="F216" s="2">
        <v>0</v>
      </c>
      <c r="G216" s="3">
        <f t="shared" si="0"/>
        <v>4.2806499999999996</v>
      </c>
      <c r="H216" s="3">
        <f t="shared" si="1"/>
        <v>8.9999999999999858E-2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9703.8799999999992</v>
      </c>
      <c r="D258" s="2">
        <f>'PR-RAS'!E262</f>
        <v>0</v>
      </c>
      <c r="E258" s="2">
        <v>0</v>
      </c>
      <c r="F258" s="2">
        <v>0</v>
      </c>
      <c r="G258" s="3">
        <f t="shared" si="0"/>
        <v>2493.89716</v>
      </c>
      <c r="H258" s="3">
        <f t="shared" si="1"/>
        <v>0.12000000000080036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9703.8799999999992</v>
      </c>
      <c r="D265" s="2">
        <f>'PR-RAS'!E269</f>
        <v>0</v>
      </c>
      <c r="E265" s="2">
        <v>0</v>
      </c>
      <c r="F265" s="2">
        <v>0</v>
      </c>
      <c r="G265" s="3">
        <f t="shared" si="0"/>
        <v>2561.8243199999997</v>
      </c>
      <c r="H265" s="3">
        <f t="shared" si="1"/>
        <v>0.12000000000080036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9703.8799999999992</v>
      </c>
      <c r="D267" s="2">
        <f>'PR-RAS'!E271</f>
        <v>0</v>
      </c>
      <c r="E267" s="2">
        <v>0</v>
      </c>
      <c r="F267" s="2">
        <v>0</v>
      </c>
      <c r="G267" s="3">
        <f t="shared" si="0"/>
        <v>2581.2320799999998</v>
      </c>
      <c r="H267" s="3">
        <f t="shared" si="1"/>
        <v>0.12000000000080036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330</v>
      </c>
      <c r="D269" s="2">
        <f>'PR-RAS'!E273</f>
        <v>942.21</v>
      </c>
      <c r="E269" s="2">
        <v>0</v>
      </c>
      <c r="F269" s="2">
        <v>0</v>
      </c>
      <c r="G269" s="3">
        <f t="shared" si="0"/>
        <v>593.46456000000001</v>
      </c>
      <c r="H269" s="3">
        <f t="shared" si="1"/>
        <v>0.21000000000003638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942.21</v>
      </c>
      <c r="E270" s="2">
        <v>0</v>
      </c>
      <c r="F270" s="2">
        <v>0</v>
      </c>
      <c r="G270" s="3">
        <f t="shared" si="0"/>
        <v>506.90898000000004</v>
      </c>
      <c r="H270" s="3">
        <f t="shared" si="1"/>
        <v>0.21000000000003638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942.21</v>
      </c>
      <c r="E272" s="2">
        <v>0</v>
      </c>
      <c r="F272" s="2">
        <v>0</v>
      </c>
      <c r="G272" s="3">
        <f t="shared" si="0"/>
        <v>510.67782000000005</v>
      </c>
      <c r="H272" s="3">
        <f t="shared" si="1"/>
        <v>0.21000000000003638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330</v>
      </c>
      <c r="D279" s="2">
        <f>'PR-RAS'!E283</f>
        <v>0</v>
      </c>
      <c r="E279" s="2">
        <v>0</v>
      </c>
      <c r="F279" s="2">
        <v>0</v>
      </c>
      <c r="G279" s="3">
        <f t="shared" si="12"/>
        <v>91.740000000000009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330</v>
      </c>
      <c r="D284" s="2">
        <f>'PR-RAS'!E288</f>
        <v>0</v>
      </c>
      <c r="E284" s="2">
        <v>0</v>
      </c>
      <c r="F284" s="2">
        <v>0</v>
      </c>
      <c r="G284" s="3">
        <f t="shared" si="12"/>
        <v>93.389999999999986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1635210.58</v>
      </c>
      <c r="D295" s="2">
        <f>'PR-RAS'!E299</f>
        <v>1929175.57</v>
      </c>
      <c r="E295" s="2">
        <v>0</v>
      </c>
      <c r="F295" s="2">
        <v>0</v>
      </c>
      <c r="G295" s="3">
        <f t="shared" si="12"/>
        <v>1615107.1456800001</v>
      </c>
      <c r="H295" s="3">
        <f t="shared" si="13"/>
        <v>0.84999999986030161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183035.31000000006</v>
      </c>
      <c r="D296" s="2">
        <f>'PR-RAS'!E300</f>
        <v>708867.76999999979</v>
      </c>
      <c r="E296" s="2">
        <v>0</v>
      </c>
      <c r="F296" s="2">
        <v>0</v>
      </c>
      <c r="G296" s="3">
        <f t="shared" si="12"/>
        <v>472227.40074999986</v>
      </c>
      <c r="H296" s="3">
        <f t="shared" si="13"/>
        <v>0.54000000027008355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108727.39</v>
      </c>
      <c r="D298" s="2">
        <f>'PR-RAS'!E302</f>
        <v>241018.5</v>
      </c>
      <c r="E298" s="2">
        <v>0</v>
      </c>
      <c r="F298" s="2">
        <v>0</v>
      </c>
      <c r="G298" s="3">
        <f t="shared" si="12"/>
        <v>175457.02382999999</v>
      </c>
      <c r="H298" s="3">
        <f t="shared" si="13"/>
        <v>0.88999999999941792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4269.99</v>
      </c>
      <c r="D300" s="2">
        <f>'PR-RAS'!E304</f>
        <v>138116.69</v>
      </c>
      <c r="E300" s="2">
        <v>0</v>
      </c>
      <c r="F300" s="2">
        <v>0</v>
      </c>
      <c r="G300" s="3">
        <f t="shared" si="12"/>
        <v>83870.507629999993</v>
      </c>
      <c r="H300" s="3">
        <f t="shared" si="13"/>
        <v>0.31999999999788997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2984.22</v>
      </c>
      <c r="D301" s="2">
        <f>'PR-RAS'!E305</f>
        <v>634.99</v>
      </c>
      <c r="E301" s="2">
        <v>0</v>
      </c>
      <c r="F301" s="2">
        <v>0</v>
      </c>
      <c r="G301" s="3">
        <f t="shared" si="12"/>
        <v>1276.26</v>
      </c>
      <c r="H301" s="3">
        <f t="shared" si="13"/>
        <v>0.22999999999979082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34587.730000000003</v>
      </c>
      <c r="D355" s="2">
        <f>'PR-RAS'!E360</f>
        <v>996588.66</v>
      </c>
      <c r="E355" s="2">
        <v>0</v>
      </c>
      <c r="F355" s="2">
        <v>0</v>
      </c>
      <c r="G355" s="3">
        <f t="shared" si="12"/>
        <v>717828.82770000002</v>
      </c>
      <c r="H355" s="3">
        <f t="shared" si="13"/>
        <v>0.60999999996420229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34587.730000000003</v>
      </c>
      <c r="D368" s="2">
        <f>'PR-RAS'!E373</f>
        <v>48717.64</v>
      </c>
      <c r="E368" s="2">
        <v>0</v>
      </c>
      <c r="F368" s="2">
        <v>0</v>
      </c>
      <c r="G368" s="3">
        <f t="shared" si="12"/>
        <v>48452.444670000004</v>
      </c>
      <c r="H368" s="3">
        <f t="shared" si="13"/>
        <v>0.62999999999738066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7190.5099999999993</v>
      </c>
      <c r="D374" s="2">
        <f>'PR-RAS'!E379</f>
        <v>20120.300000000003</v>
      </c>
      <c r="E374" s="2">
        <v>0</v>
      </c>
      <c r="F374" s="2">
        <v>0</v>
      </c>
      <c r="G374" s="3">
        <f t="shared" si="12"/>
        <v>17691.804030000003</v>
      </c>
      <c r="H374" s="3">
        <f t="shared" si="13"/>
        <v>0.7900000000036016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2166.56</v>
      </c>
      <c r="D375" s="2">
        <f>'PR-RAS'!E380</f>
        <v>11699.51</v>
      </c>
      <c r="E375" s="2">
        <v>0</v>
      </c>
      <c r="F375" s="2">
        <v>0</v>
      </c>
      <c r="G375" s="3">
        <f t="shared" si="12"/>
        <v>9561.5269200000002</v>
      </c>
      <c r="H375" s="3">
        <f t="shared" si="13"/>
        <v>0.92999999999983629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153.75</v>
      </c>
      <c r="E376" s="2">
        <v>0</v>
      </c>
      <c r="F376" s="2">
        <v>0</v>
      </c>
      <c r="G376" s="3">
        <f t="shared" si="12"/>
        <v>115.3125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2359</v>
      </c>
      <c r="D380" s="2">
        <f>'PR-RAS'!E385</f>
        <v>0</v>
      </c>
      <c r="E380" s="2">
        <v>0</v>
      </c>
      <c r="F380" s="2">
        <v>0</v>
      </c>
      <c r="G380" s="3">
        <f t="shared" si="12"/>
        <v>894.06100000000004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2664.95</v>
      </c>
      <c r="D381" s="2">
        <f>'PR-RAS'!E386</f>
        <v>8267.0400000000009</v>
      </c>
      <c r="E381" s="2">
        <v>0</v>
      </c>
      <c r="F381" s="2">
        <v>0</v>
      </c>
      <c r="G381" s="3">
        <f t="shared" si="12"/>
        <v>7295.6314000000011</v>
      </c>
      <c r="H381" s="3">
        <f t="shared" si="13"/>
        <v>9.0000000001055014E-2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27397.22</v>
      </c>
      <c r="D388" s="2">
        <f>'PR-RAS'!E393</f>
        <v>28597.34</v>
      </c>
      <c r="E388" s="2">
        <v>0</v>
      </c>
      <c r="F388" s="2">
        <v>0</v>
      </c>
      <c r="G388" s="3">
        <f t="shared" si="12"/>
        <v>32737.065299999998</v>
      </c>
      <c r="H388" s="3">
        <f t="shared" si="13"/>
        <v>0.56000000000130967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27397.22</v>
      </c>
      <c r="D389" s="2">
        <f>'PR-RAS'!E394</f>
        <v>28597.34</v>
      </c>
      <c r="E389" s="2">
        <v>0</v>
      </c>
      <c r="F389" s="2">
        <v>0</v>
      </c>
      <c r="G389" s="3">
        <f t="shared" si="12"/>
        <v>32821.657200000001</v>
      </c>
      <c r="H389" s="3">
        <f t="shared" si="13"/>
        <v>0.56000000000130967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947871.02</v>
      </c>
      <c r="E407" s="2">
        <v>0</v>
      </c>
      <c r="F407" s="2">
        <v>0</v>
      </c>
      <c r="G407" s="3">
        <f t="shared" si="12"/>
        <v>769671.26824000012</v>
      </c>
      <c r="H407" s="3">
        <f t="shared" si="13"/>
        <v>2.0000000018626451E-2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947871.02</v>
      </c>
      <c r="E408" s="2">
        <v>0</v>
      </c>
      <c r="F408" s="2">
        <v>0</v>
      </c>
      <c r="G408" s="3">
        <f t="shared" si="12"/>
        <v>771567.01027999993</v>
      </c>
      <c r="H408" s="3">
        <f t="shared" si="13"/>
        <v>2.0000000018626451E-2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34587.730000000003</v>
      </c>
      <c r="D413" s="2">
        <f>'PR-RAS'!E418</f>
        <v>996588.66</v>
      </c>
      <c r="E413" s="2">
        <v>0</v>
      </c>
      <c r="F413" s="2">
        <v>0</v>
      </c>
      <c r="G413" s="3">
        <f t="shared" si="12"/>
        <v>835439.20059999998</v>
      </c>
      <c r="H413" s="3">
        <f t="shared" si="13"/>
        <v>0.60999999996420229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99709.87</v>
      </c>
      <c r="D415" s="2">
        <f>'PR-RAS'!E420</f>
        <v>97303.31</v>
      </c>
      <c r="E415" s="2">
        <v>0</v>
      </c>
      <c r="F415" s="2">
        <v>0</v>
      </c>
      <c r="G415" s="3">
        <f t="shared" si="12"/>
        <v>121847.02685999998</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1818245.8900000001</v>
      </c>
      <c r="D417" s="2">
        <f>'PR-RAS'!E422</f>
        <v>2638043.34</v>
      </c>
      <c r="E417" s="2">
        <v>0</v>
      </c>
      <c r="F417" s="2">
        <v>0</v>
      </c>
      <c r="G417" s="3">
        <f t="shared" si="12"/>
        <v>2951242.3491199999</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1669798.31</v>
      </c>
      <c r="D418" s="2">
        <f>'PR-RAS'!E423</f>
        <v>2925764.23</v>
      </c>
      <c r="E418" s="2">
        <v>0</v>
      </c>
      <c r="F418" s="2">
        <v>0</v>
      </c>
      <c r="G418" s="3">
        <f t="shared" si="12"/>
        <v>3136393.2630899996</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148447.58000000007</v>
      </c>
      <c r="D419" s="2">
        <f>'PR-RAS'!E424</f>
        <v>0</v>
      </c>
      <c r="E419" s="2">
        <v>0</v>
      </c>
      <c r="F419" s="2">
        <v>0</v>
      </c>
      <c r="G419" s="3">
        <f t="shared" si="12"/>
        <v>62051.088440000029</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287720.89000000013</v>
      </c>
      <c r="E420" s="2">
        <v>0</v>
      </c>
      <c r="F420" s="2">
        <v>0</v>
      </c>
      <c r="G420" s="3">
        <f t="shared" si="12"/>
        <v>241110.10582000011</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9017.5200000000041</v>
      </c>
      <c r="D421" s="2">
        <f>'PR-RAS'!E426</f>
        <v>143715.19</v>
      </c>
      <c r="E421" s="2">
        <v>0</v>
      </c>
      <c r="F421" s="2">
        <v>0</v>
      </c>
      <c r="G421" s="3">
        <f t="shared" si="12"/>
        <v>124508.118</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4269.99</v>
      </c>
      <c r="D423" s="2">
        <f>'PR-RAS'!E428</f>
        <v>138116.69</v>
      </c>
      <c r="E423" s="2">
        <v>0</v>
      </c>
      <c r="F423" s="2">
        <v>0</v>
      </c>
      <c r="G423" s="3">
        <f t="shared" si="12"/>
        <v>118372.42214</v>
      </c>
      <c r="H423" s="3">
        <f t="shared" si="13"/>
        <v>0.31999999999788997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1818245.8900000001</v>
      </c>
      <c r="D637" s="2">
        <f>'PR-RAS'!E643</f>
        <v>2638043.34</v>
      </c>
      <c r="E637" s="2">
        <v>0</v>
      </c>
      <c r="F637" s="2">
        <v>0</v>
      </c>
      <c r="G637" s="3">
        <f t="shared" si="14"/>
        <v>4511995.5145200007</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1669798.31</v>
      </c>
      <c r="D638" s="2">
        <f>'PR-RAS'!E644</f>
        <v>2925764.23</v>
      </c>
      <c r="E638" s="2">
        <v>0</v>
      </c>
      <c r="F638" s="2">
        <v>0</v>
      </c>
      <c r="G638" s="3">
        <f t="shared" si="14"/>
        <v>4791085.1524900002</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148447.58000000007</v>
      </c>
      <c r="D639" s="2">
        <f>'PR-RAS'!E645</f>
        <v>0</v>
      </c>
      <c r="E639" s="2">
        <v>0</v>
      </c>
      <c r="F639" s="2">
        <v>0</v>
      </c>
      <c r="G639" s="3">
        <f t="shared" si="14"/>
        <v>94709.556040000054</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287720.89000000013</v>
      </c>
      <c r="E640" s="2">
        <v>0</v>
      </c>
      <c r="F640" s="2">
        <v>0</v>
      </c>
      <c r="G640" s="3">
        <f t="shared" si="14"/>
        <v>367707.29742000019</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9017.5200000000041</v>
      </c>
      <c r="D641" s="2">
        <f>'PR-RAS'!E647</f>
        <v>143715.19</v>
      </c>
      <c r="E641" s="2">
        <v>0</v>
      </c>
      <c r="F641" s="2">
        <v>0</v>
      </c>
      <c r="G641" s="3">
        <f t="shared" si="14"/>
        <v>189726.65600000002</v>
      </c>
      <c r="H641" s="3">
        <f t="shared" si="15"/>
        <v>0.66999999999825377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157465.10000000009</v>
      </c>
      <c r="D643" s="2">
        <f>'PR-RAS'!E649</f>
        <v>0</v>
      </c>
      <c r="E643" s="2">
        <v>0</v>
      </c>
      <c r="F643" s="2">
        <v>0</v>
      </c>
      <c r="G643" s="3">
        <f t="shared" si="14"/>
        <v>101092.59420000007</v>
      </c>
      <c r="H643" s="3">
        <f t="shared" si="15"/>
        <v>0.10000000009313226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144005.70000000013</v>
      </c>
      <c r="E644" s="2">
        <v>0</v>
      </c>
      <c r="F644" s="2">
        <v>0</v>
      </c>
      <c r="G644" s="3">
        <f t="shared" si="14"/>
        <v>185191.33020000017</v>
      </c>
      <c r="H644" s="3">
        <f t="shared" si="15"/>
        <v>0.29999999987194315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109339.67</v>
      </c>
      <c r="D645" s="2">
        <f>'PR-RAS'!E651</f>
        <v>0</v>
      </c>
      <c r="E645" s="2">
        <v>0</v>
      </c>
      <c r="F645" s="2">
        <v>0</v>
      </c>
      <c r="G645" s="3">
        <f t="shared" si="14"/>
        <v>70414.747480000005</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54210.720000000001</v>
      </c>
      <c r="D646" s="2">
        <f>'PR-RAS'!E653</f>
        <v>172363.24</v>
      </c>
      <c r="E646" s="2">
        <v>0</v>
      </c>
      <c r="F646" s="2">
        <v>0</v>
      </c>
      <c r="G646" s="3">
        <f t="shared" si="14"/>
        <v>257314.49399999998</v>
      </c>
      <c r="H646" s="3">
        <f t="shared" si="15"/>
        <v>0.51999999998952262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533230.29</v>
      </c>
      <c r="D647" s="2">
        <f>'PR-RAS'!E654</f>
        <v>1130557.4399999999</v>
      </c>
      <c r="E647" s="2">
        <v>0</v>
      </c>
      <c r="F647" s="2">
        <v>0</v>
      </c>
      <c r="G647" s="3">
        <f t="shared" si="14"/>
        <v>1805146.97982</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415077.77</v>
      </c>
      <c r="D648" s="2">
        <f>'PR-RAS'!E655</f>
        <v>1284169.73</v>
      </c>
      <c r="E648" s="2">
        <v>0</v>
      </c>
      <c r="F648" s="2">
        <v>0</v>
      </c>
      <c r="G648" s="3">
        <f t="shared" si="14"/>
        <v>1930270.94781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172363.24</v>
      </c>
      <c r="D649" s="2">
        <f>'PR-RAS'!E656</f>
        <v>18750.949999999953</v>
      </c>
      <c r="E649" s="2">
        <v>0</v>
      </c>
      <c r="F649" s="2">
        <v>0</v>
      </c>
      <c r="G649" s="3">
        <f t="shared" si="14"/>
        <v>135992.61071999994</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48</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1410772.77</v>
      </c>
      <c r="D676" s="2">
        <f>'PR-RAS'!E683</f>
        <v>1534896.95</v>
      </c>
      <c r="E676" s="2">
        <v>0</v>
      </c>
      <c r="F676" s="2">
        <v>0</v>
      </c>
      <c r="G676" s="3">
        <f t="shared" si="14"/>
        <v>3024382.5022500004</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45651.199999999997</v>
      </c>
      <c r="D677" s="2">
        <f>'PR-RAS'!E684</f>
        <v>57003.85</v>
      </c>
      <c r="E677" s="2">
        <v>0</v>
      </c>
      <c r="F677" s="2">
        <v>0</v>
      </c>
      <c r="G677" s="3">
        <f t="shared" si="14"/>
        <v>107929.4164</v>
      </c>
      <c r="H677" s="3">
        <f t="shared" si="15"/>
        <v>0.34999999999854481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27082.41</v>
      </c>
      <c r="D678" s="2">
        <f>'PR-RAS'!E685</f>
        <v>27872.31</v>
      </c>
      <c r="E678" s="2">
        <v>0</v>
      </c>
      <c r="F678" s="2">
        <v>0</v>
      </c>
      <c r="G678" s="3">
        <f t="shared" si="14"/>
        <v>56073.899310000001</v>
      </c>
      <c r="H678" s="3">
        <f t="shared" si="15"/>
        <v>0.72000000000116415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9911.8799999999992</v>
      </c>
      <c r="D679" s="2">
        <f>'PR-RAS'!E686</f>
        <v>7998.5</v>
      </c>
      <c r="E679" s="2">
        <v>0</v>
      </c>
      <c r="F679" s="2">
        <v>0</v>
      </c>
      <c r="G679" s="3">
        <f t="shared" si="14"/>
        <v>17566.22064</v>
      </c>
      <c r="H679" s="3">
        <f t="shared" si="15"/>
        <v>0.62000000000080036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177971.23</v>
      </c>
      <c r="D695" s="2">
        <f>'PR-RAS'!E702</f>
        <v>20278.830000000002</v>
      </c>
      <c r="E695" s="2">
        <v>0</v>
      </c>
      <c r="F695" s="2">
        <v>0</v>
      </c>
      <c r="G695" s="3">
        <f t="shared" si="14"/>
        <v>151659.04965999999</v>
      </c>
      <c r="H695" s="3">
        <f t="shared" si="15"/>
        <v>0.40000000000873115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17343.849999999999</v>
      </c>
      <c r="D696" s="2">
        <f>'PR-RAS'!E703</f>
        <v>0</v>
      </c>
      <c r="E696" s="2">
        <v>0</v>
      </c>
      <c r="F696" s="2">
        <v>0</v>
      </c>
      <c r="G696" s="3">
        <f t="shared" si="14"/>
        <v>12053.975749999998</v>
      </c>
      <c r="H696" s="3">
        <f t="shared" si="15"/>
        <v>0.15000000000145519</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323346.81</v>
      </c>
      <c r="E699" s="2">
        <v>0</v>
      </c>
      <c r="F699" s="2">
        <v>0</v>
      </c>
      <c r="G699" s="3">
        <f t="shared" si="14"/>
        <v>451392.14675999997</v>
      </c>
      <c r="H699" s="3">
        <f t="shared" si="15"/>
        <v>0.19000000000232831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39341.599999999999</v>
      </c>
      <c r="D717" s="2">
        <f>'PR-RAS'!E724</f>
        <v>33937.46</v>
      </c>
      <c r="E717" s="2">
        <v>0</v>
      </c>
      <c r="F717" s="2">
        <v>0</v>
      </c>
      <c r="G717" s="3">
        <f t="shared" si="14"/>
        <v>76767.028319999983</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4241.42</v>
      </c>
      <c r="D725" s="2">
        <f>'PR-RAS'!E732</f>
        <v>8998.3799999999992</v>
      </c>
      <c r="E725" s="2">
        <v>0</v>
      </c>
      <c r="F725" s="2">
        <v>0</v>
      </c>
      <c r="G725" s="3">
        <f t="shared" si="14"/>
        <v>16100.44232</v>
      </c>
      <c r="H725" s="3">
        <f t="shared" si="15"/>
        <v>0.7999999999992724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2869.36</v>
      </c>
      <c r="D726" s="2">
        <f>'PR-RAS'!E733</f>
        <v>882.88</v>
      </c>
      <c r="E726" s="2">
        <v>0</v>
      </c>
      <c r="F726" s="2">
        <v>0</v>
      </c>
      <c r="G726" s="3">
        <f t="shared" si="14"/>
        <v>3360.462</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38071.29</v>
      </c>
      <c r="D727" s="2">
        <f>'PR-RAS'!E734</f>
        <v>35394.959999999999</v>
      </c>
      <c r="E727" s="2">
        <v>0</v>
      </c>
      <c r="F727" s="2">
        <v>0</v>
      </c>
      <c r="G727" s="3">
        <f t="shared" si="14"/>
        <v>79033.238459999993</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109.5</v>
      </c>
      <c r="D729" s="2">
        <f>'PR-RAS'!E736</f>
        <v>3239.49</v>
      </c>
      <c r="E729" s="2">
        <v>0</v>
      </c>
      <c r="F729" s="2">
        <v>0</v>
      </c>
      <c r="G729" s="3">
        <f t="shared" si="14"/>
        <v>4796.4134399999994</v>
      </c>
      <c r="H729" s="3">
        <f t="shared" si="15"/>
        <v>0.98999999999978172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86.86</v>
      </c>
      <c r="D730" s="2">
        <f>'PR-RAS'!E737</f>
        <v>0</v>
      </c>
      <c r="E730" s="2">
        <v>0</v>
      </c>
      <c r="F730" s="2">
        <v>0</v>
      </c>
      <c r="G730" s="3">
        <f t="shared" si="14"/>
        <v>63.32094</v>
      </c>
      <c r="H730" s="3">
        <f t="shared" si="15"/>
        <v>0.14000000000000057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21.45</v>
      </c>
      <c r="D731" s="2">
        <f>'PR-RAS'!E738</f>
        <v>422.32</v>
      </c>
      <c r="E731" s="2">
        <v>0</v>
      </c>
      <c r="F731" s="2">
        <v>0</v>
      </c>
      <c r="G731" s="3">
        <f t="shared" si="14"/>
        <v>632.24570000000006</v>
      </c>
      <c r="H731" s="3">
        <f t="shared" si="15"/>
        <v>0.76999999999999247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3492</v>
      </c>
      <c r="E737" s="2">
        <v>0</v>
      </c>
      <c r="F737" s="2">
        <v>0</v>
      </c>
      <c r="G737" s="3">
        <f t="shared" si="28"/>
        <v>8107.7759999999998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9703.8799999999992</v>
      </c>
      <c r="D848" s="2">
        <f>'PR-RAS'!E855</f>
        <v>0</v>
      </c>
      <c r="E848" s="2">
        <v>0</v>
      </c>
      <c r="F848" s="2">
        <v>0</v>
      </c>
      <c r="G848" s="3">
        <f t="shared" si="34"/>
        <v>8219.1863599999997</v>
      </c>
      <c r="H848" s="3">
        <f t="shared" si="35"/>
        <v>0.12000000000080036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1758943.8099999998</v>
      </c>
      <c r="D1011" s="7">
        <f>BILANCA!E6</f>
        <v>2595766.6899999995</v>
      </c>
      <c r="E1011" s="7">
        <v>0</v>
      </c>
      <c r="F1011" s="7">
        <v>0</v>
      </c>
      <c r="G1011" s="8">
        <f t="shared" ref="G1011:G1306" si="38">B1011/1000*C1011+B1011/500*D1011</f>
        <v>6950.4771899999987</v>
      </c>
      <c r="H1011" s="8">
        <f t="shared" si="35"/>
        <v>0.50000000069849193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1465144.5899999999</v>
      </c>
      <c r="D1012" s="2">
        <f>BILANCA!E7</f>
        <v>2401066.5199999996</v>
      </c>
      <c r="E1012" s="2">
        <v>0</v>
      </c>
      <c r="F1012" s="2">
        <v>0</v>
      </c>
      <c r="G1012" s="3">
        <f t="shared" si="38"/>
        <v>12534.555259999997</v>
      </c>
      <c r="H1012" s="3">
        <f t="shared" si="35"/>
        <v>0.89000000059604645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226.58999999999992</v>
      </c>
      <c r="D1013" s="2">
        <f>BILANCA!E8</f>
        <v>76.419999999999845</v>
      </c>
      <c r="E1013" s="2">
        <v>0</v>
      </c>
      <c r="F1013" s="2">
        <v>0</v>
      </c>
      <c r="G1013" s="3">
        <f t="shared" si="38"/>
        <v>1.1382899999999989</v>
      </c>
      <c r="H1013" s="3">
        <f t="shared" si="35"/>
        <v>0.82999999999992724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34.51</v>
      </c>
      <c r="D1014" s="2">
        <f>BILANCA!E9</f>
        <v>34.51</v>
      </c>
      <c r="E1014" s="2">
        <v>0</v>
      </c>
      <c r="F1014" s="2">
        <v>0</v>
      </c>
      <c r="G1014" s="3">
        <f t="shared" si="38"/>
        <v>0.41411999999999999</v>
      </c>
      <c r="H1014" s="3">
        <f t="shared" si="35"/>
        <v>0.98000000000000398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1117.1099999999999</v>
      </c>
      <c r="D1015" s="2">
        <f>BILANCA!E10</f>
        <v>1117.1099999999999</v>
      </c>
      <c r="E1015" s="2">
        <v>0</v>
      </c>
      <c r="F1015" s="2">
        <v>0</v>
      </c>
      <c r="G1015" s="3">
        <f t="shared" si="38"/>
        <v>16.75665</v>
      </c>
      <c r="H1015" s="3">
        <f t="shared" si="35"/>
        <v>0.21999999999979991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925.03</v>
      </c>
      <c r="D1016" s="2">
        <f>BILANCA!E11</f>
        <v>1075.2</v>
      </c>
      <c r="E1016" s="2">
        <v>0</v>
      </c>
      <c r="F1016" s="2">
        <v>0</v>
      </c>
      <c r="G1016" s="3">
        <f t="shared" si="38"/>
        <v>18.452580000000001</v>
      </c>
      <c r="H1016" s="3">
        <f t="shared" si="35"/>
        <v>0.23000000000001819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1464917.9999999998</v>
      </c>
      <c r="D1017" s="2">
        <f>BILANCA!E12</f>
        <v>2400990.0999999996</v>
      </c>
      <c r="E1017" s="2">
        <v>0</v>
      </c>
      <c r="F1017" s="2">
        <v>0</v>
      </c>
      <c r="G1017" s="3">
        <f t="shared" si="38"/>
        <v>43868.287399999994</v>
      </c>
      <c r="H1017" s="3">
        <f t="shared" si="35"/>
        <v>9.9999999860301614E-2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1343601.19</v>
      </c>
      <c r="D1018" s="2">
        <f>BILANCA!E13</f>
        <v>2275089.4</v>
      </c>
      <c r="E1018" s="2">
        <v>0</v>
      </c>
      <c r="F1018" s="2">
        <v>0</v>
      </c>
      <c r="G1018" s="3">
        <f t="shared" si="38"/>
        <v>47150.239919999993</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2007635.53</v>
      </c>
      <c r="D1020" s="2">
        <f>BILANCA!E15</f>
        <v>2955506.55</v>
      </c>
      <c r="E1020" s="2">
        <v>0</v>
      </c>
      <c r="F1020" s="2">
        <v>0</v>
      </c>
      <c r="G1020" s="3">
        <f t="shared" si="38"/>
        <v>79186.48629999999</v>
      </c>
      <c r="H1020" s="3">
        <f t="shared" si="35"/>
        <v>0.92000000015832484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26036.66</v>
      </c>
      <c r="D1021" s="2">
        <f>BILANCA!E16</f>
        <v>26036.66</v>
      </c>
      <c r="E1021" s="2">
        <v>0</v>
      </c>
      <c r="F1021" s="2">
        <v>0</v>
      </c>
      <c r="G1021" s="3">
        <f t="shared" si="38"/>
        <v>859.20977999999991</v>
      </c>
      <c r="H1021" s="3">
        <f t="shared" si="35"/>
        <v>0.68000000000029104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690071</v>
      </c>
      <c r="D1023" s="2">
        <f>BILANCA!E18</f>
        <v>706453.81</v>
      </c>
      <c r="E1023" s="2">
        <v>0</v>
      </c>
      <c r="F1023" s="2">
        <v>0</v>
      </c>
      <c r="G1023" s="3">
        <f t="shared" si="38"/>
        <v>27338.72206</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53160.929999999935</v>
      </c>
      <c r="D1024" s="2">
        <f>BILANCA!E19</f>
        <v>53220.780000000028</v>
      </c>
      <c r="E1024" s="2">
        <v>0</v>
      </c>
      <c r="F1024" s="2">
        <v>0</v>
      </c>
      <c r="G1024" s="3">
        <f t="shared" si="38"/>
        <v>2234.4348599999998</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157819.5</v>
      </c>
      <c r="D1025" s="2">
        <f>BILANCA!E20</f>
        <v>169519.01</v>
      </c>
      <c r="E1025" s="2">
        <v>0</v>
      </c>
      <c r="F1025" s="2">
        <v>0</v>
      </c>
      <c r="G1025" s="3">
        <f t="shared" si="38"/>
        <v>7452.8628000000008</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1112.8499999999999</v>
      </c>
      <c r="D1026" s="2">
        <f>BILANCA!E21</f>
        <v>1266.5999999999999</v>
      </c>
      <c r="E1026" s="2">
        <v>0</v>
      </c>
      <c r="F1026" s="2">
        <v>0</v>
      </c>
      <c r="G1026" s="3">
        <f t="shared" si="38"/>
        <v>58.336799999999997</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21870.14</v>
      </c>
      <c r="D1027" s="2">
        <f>BILANCA!E22</f>
        <v>21870.14</v>
      </c>
      <c r="E1027" s="2">
        <v>0</v>
      </c>
      <c r="F1027" s="2">
        <v>0</v>
      </c>
      <c r="G1027" s="3">
        <f t="shared" si="38"/>
        <v>1115.3771400000001</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550.53</v>
      </c>
      <c r="D1029" s="2">
        <f>BILANCA!E24</f>
        <v>550.53</v>
      </c>
      <c r="E1029" s="2">
        <v>0</v>
      </c>
      <c r="F1029" s="2">
        <v>0</v>
      </c>
      <c r="G1029" s="3">
        <f t="shared" si="38"/>
        <v>31.380209999999998</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101406.1</v>
      </c>
      <c r="D1030" s="2">
        <f>BILANCA!E25</f>
        <v>101406.1</v>
      </c>
      <c r="E1030" s="2">
        <v>0</v>
      </c>
      <c r="F1030" s="2">
        <v>0</v>
      </c>
      <c r="G1030" s="3">
        <f t="shared" si="38"/>
        <v>6084.366</v>
      </c>
      <c r="H1030" s="3">
        <f t="shared" si="35"/>
        <v>0.20000000001164153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136322.46</v>
      </c>
      <c r="D1031" s="2">
        <f>BILANCA!E26</f>
        <v>144589.5</v>
      </c>
      <c r="E1031" s="2">
        <v>0</v>
      </c>
      <c r="F1031" s="2">
        <v>0</v>
      </c>
      <c r="G1031" s="3">
        <f t="shared" si="38"/>
        <v>8935.5306600000004</v>
      </c>
      <c r="H1031" s="3">
        <f t="shared" si="35"/>
        <v>0.95999999999185093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365920.65</v>
      </c>
      <c r="D1033" s="2">
        <f>BILANCA!E28</f>
        <v>385981.1</v>
      </c>
      <c r="E1033" s="2">
        <v>0</v>
      </c>
      <c r="F1033" s="2">
        <v>0</v>
      </c>
      <c r="G1033" s="3">
        <f t="shared" si="38"/>
        <v>26171.305550000001</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67992.62999999999</v>
      </c>
      <c r="D1040" s="2">
        <f>BILANCA!E35</f>
        <v>72516.669999999984</v>
      </c>
      <c r="E1040" s="2">
        <v>0</v>
      </c>
      <c r="F1040" s="2">
        <v>0</v>
      </c>
      <c r="G1040" s="3">
        <f t="shared" si="38"/>
        <v>6390.7790999999979</v>
      </c>
      <c r="H1040" s="3">
        <f t="shared" si="35"/>
        <v>0.70000000002619345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163107.21</v>
      </c>
      <c r="D1041" s="2">
        <f>BILANCA!E36</f>
        <v>191704.55</v>
      </c>
      <c r="E1041" s="2">
        <v>0</v>
      </c>
      <c r="F1041" s="2">
        <v>0</v>
      </c>
      <c r="G1041" s="3">
        <f t="shared" si="38"/>
        <v>16942.00561</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95114.58</v>
      </c>
      <c r="D1045" s="2">
        <f>BILANCA!E40</f>
        <v>119187.88</v>
      </c>
      <c r="E1045" s="2">
        <v>0</v>
      </c>
      <c r="F1045" s="2">
        <v>0</v>
      </c>
      <c r="G1045" s="3">
        <f t="shared" si="38"/>
        <v>11672.161900000001</v>
      </c>
      <c r="H1045" s="3">
        <f t="shared" si="35"/>
        <v>0.53999999999359716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163.25</v>
      </c>
      <c r="D1050" s="2">
        <f>BILANCA!E45</f>
        <v>163.25</v>
      </c>
      <c r="E1050" s="2">
        <v>0</v>
      </c>
      <c r="F1050" s="2">
        <v>0</v>
      </c>
      <c r="G1050" s="3">
        <f t="shared" si="38"/>
        <v>19.59</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786.6</v>
      </c>
      <c r="D1052" s="2">
        <f>BILANCA!E47</f>
        <v>786.6</v>
      </c>
      <c r="E1052" s="2">
        <v>0</v>
      </c>
      <c r="F1052" s="2">
        <v>0</v>
      </c>
      <c r="G1052" s="3">
        <f t="shared" si="38"/>
        <v>99.11160000000001</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623.35</v>
      </c>
      <c r="D1055" s="2">
        <f>BILANCA!E50</f>
        <v>623.35</v>
      </c>
      <c r="E1055" s="2">
        <v>0</v>
      </c>
      <c r="F1055" s="2">
        <v>0</v>
      </c>
      <c r="G1055" s="3">
        <f t="shared" si="38"/>
        <v>84.152250000000009</v>
      </c>
      <c r="H1055" s="3">
        <f t="shared" si="35"/>
        <v>0.70000000000004547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18805.43</v>
      </c>
      <c r="D1059" s="2">
        <f>BILANCA!E54</f>
        <v>20080.189999999999</v>
      </c>
      <c r="E1059" s="2">
        <v>0</v>
      </c>
      <c r="F1059" s="2">
        <v>0</v>
      </c>
      <c r="G1059" s="3">
        <f t="shared" si="38"/>
        <v>2889.3246899999999</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18805.43</v>
      </c>
      <c r="D1060" s="2">
        <f>BILANCA!E55</f>
        <v>20080.189999999999</v>
      </c>
      <c r="E1060" s="2">
        <v>0</v>
      </c>
      <c r="F1060" s="2">
        <v>0</v>
      </c>
      <c r="G1060" s="3">
        <f t="shared" si="38"/>
        <v>2948.2905000000001</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293799.22000000003</v>
      </c>
      <c r="D1074" s="2">
        <f>BILANCA!E69</f>
        <v>194700.17</v>
      </c>
      <c r="E1074" s="2">
        <v>0</v>
      </c>
      <c r="F1074" s="2">
        <v>0</v>
      </c>
      <c r="G1074" s="3">
        <f t="shared" si="38"/>
        <v>43724.771840000001</v>
      </c>
      <c r="H1074" s="3">
        <f t="shared" si="35"/>
        <v>0.39000000004307367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172363.24000000002</v>
      </c>
      <c r="D1075" s="2">
        <f>BILANCA!E70</f>
        <v>18750.95</v>
      </c>
      <c r="E1075" s="2">
        <v>0</v>
      </c>
      <c r="F1075" s="2">
        <v>0</v>
      </c>
      <c r="G1075" s="3">
        <f t="shared" si="38"/>
        <v>13641.234100000001</v>
      </c>
      <c r="H1075" s="3">
        <f t="shared" si="35"/>
        <v>0.29000000001906301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167083.76</v>
      </c>
      <c r="D1076" s="2">
        <f>BILANCA!E71</f>
        <v>18750.95</v>
      </c>
      <c r="E1076" s="2">
        <v>0</v>
      </c>
      <c r="F1076" s="2">
        <v>0</v>
      </c>
      <c r="G1076" s="3">
        <f t="shared" si="38"/>
        <v>13502.653560000002</v>
      </c>
      <c r="H1076" s="3">
        <f t="shared" si="35"/>
        <v>0.28999999998995918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167083.76</v>
      </c>
      <c r="D1078" s="2">
        <f>BILANCA!E73</f>
        <v>18750.95</v>
      </c>
      <c r="E1078" s="2">
        <v>0</v>
      </c>
      <c r="F1078" s="2">
        <v>0</v>
      </c>
      <c r="G1078" s="3">
        <f t="shared" si="38"/>
        <v>13911.82488</v>
      </c>
      <c r="H1078" s="3">
        <f t="shared" si="35"/>
        <v>0.28999999998995918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5279.48</v>
      </c>
      <c r="D1085" s="2">
        <f>BILANCA!E80</f>
        <v>0</v>
      </c>
      <c r="E1085" s="2">
        <v>0</v>
      </c>
      <c r="F1085" s="2">
        <v>0</v>
      </c>
      <c r="G1085" s="3">
        <f t="shared" si="38"/>
        <v>395.96099999999996</v>
      </c>
      <c r="H1085" s="3">
        <f t="shared" si="35"/>
        <v>0.47999999999956344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7749</v>
      </c>
      <c r="D1087" s="2">
        <f>BILANCA!E82</f>
        <v>6594.84</v>
      </c>
      <c r="E1087" s="2">
        <v>0</v>
      </c>
      <c r="F1087" s="2">
        <v>0</v>
      </c>
      <c r="G1087" s="3">
        <f t="shared" si="38"/>
        <v>1612.27836</v>
      </c>
      <c r="H1087" s="3">
        <f t="shared" si="35"/>
        <v>0.15999999999985448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1809</v>
      </c>
      <c r="E1089" s="2">
        <v>0</v>
      </c>
      <c r="F1089" s="2">
        <v>0</v>
      </c>
      <c r="G1089" s="3">
        <f t="shared" si="38"/>
        <v>285.822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7749</v>
      </c>
      <c r="D1092" s="2">
        <f>BILANCA!E87</f>
        <v>4785.84</v>
      </c>
      <c r="E1092" s="2">
        <v>0</v>
      </c>
      <c r="F1092" s="2">
        <v>0</v>
      </c>
      <c r="G1092" s="3">
        <f t="shared" si="38"/>
        <v>1420.29576</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4347.3099999999995</v>
      </c>
      <c r="D1152" s="2">
        <f>BILANCA!E147</f>
        <v>169354.38</v>
      </c>
      <c r="E1152" s="2">
        <v>0</v>
      </c>
      <c r="F1152" s="2">
        <v>0</v>
      </c>
      <c r="G1152" s="3">
        <f t="shared" si="38"/>
        <v>48713.961939999994</v>
      </c>
      <c r="H1152" s="3">
        <f t="shared" si="41"/>
        <v>0.6900000000041473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136035.97</v>
      </c>
      <c r="E1155" s="2">
        <v>0</v>
      </c>
      <c r="F1155" s="2">
        <v>0</v>
      </c>
      <c r="G1155" s="3">
        <f t="shared" si="38"/>
        <v>39450.431299999997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125168.5</v>
      </c>
      <c r="E1161" s="2">
        <v>0</v>
      </c>
      <c r="F1161" s="2">
        <v>0</v>
      </c>
      <c r="G1161" s="3">
        <f t="shared" si="38"/>
        <v>37800.887000000002</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10867.47</v>
      </c>
      <c r="E1163" s="2">
        <v>0</v>
      </c>
      <c r="F1163" s="2">
        <v>0</v>
      </c>
      <c r="G1163" s="3">
        <f t="shared" si="38"/>
        <v>3325.4458199999999</v>
      </c>
      <c r="H1163" s="3">
        <f t="shared" si="41"/>
        <v>0.46999999999934516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1375.5</v>
      </c>
      <c r="D1165" s="2">
        <f>BILANCA!E160</f>
        <v>1445.73</v>
      </c>
      <c r="E1165" s="2">
        <v>0</v>
      </c>
      <c r="F1165" s="2">
        <v>0</v>
      </c>
      <c r="G1165" s="3">
        <f t="shared" si="38"/>
        <v>661.37879999999996</v>
      </c>
      <c r="H1165" s="3">
        <f t="shared" si="41"/>
        <v>0.76999999999998181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2971.81</v>
      </c>
      <c r="D1166" s="2">
        <f>BILANCA!E161</f>
        <v>634.99</v>
      </c>
      <c r="E1166" s="2">
        <v>0</v>
      </c>
      <c r="F1166" s="2">
        <v>0</v>
      </c>
      <c r="G1166" s="3">
        <f t="shared" si="38"/>
        <v>661.71924000000001</v>
      </c>
      <c r="H1166" s="3">
        <f t="shared" si="41"/>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31237.69</v>
      </c>
      <c r="E1167" s="2">
        <v>0</v>
      </c>
      <c r="F1167" s="2">
        <v>0</v>
      </c>
      <c r="G1167" s="3">
        <f t="shared" si="38"/>
        <v>9808.6346599999997</v>
      </c>
      <c r="H1167" s="3">
        <f t="shared" si="41"/>
        <v>0.31000000000130967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109339.67</v>
      </c>
      <c r="D1176" s="2">
        <f>BILANCA!E171</f>
        <v>0</v>
      </c>
      <c r="E1176" s="2">
        <v>0</v>
      </c>
      <c r="F1176" s="2">
        <v>0</v>
      </c>
      <c r="G1176" s="3">
        <f t="shared" si="38"/>
        <v>18150.38522</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109339.67</v>
      </c>
      <c r="D1179" s="2">
        <f>BILANCA!E174</f>
        <v>0</v>
      </c>
      <c r="E1179" s="2">
        <v>0</v>
      </c>
      <c r="F1179" s="2">
        <v>0</v>
      </c>
      <c r="G1179" s="3">
        <f t="shared" si="38"/>
        <v>18478.40423</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1758943.81</v>
      </c>
      <c r="D1180" s="2">
        <f>BILANCA!E176</f>
        <v>2595766.69</v>
      </c>
      <c r="E1180" s="2">
        <v>0</v>
      </c>
      <c r="F1180" s="2">
        <v>0</v>
      </c>
      <c r="G1180" s="3">
        <f t="shared" si="38"/>
        <v>1181581.1222999999</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135022.16999999998</v>
      </c>
      <c r="D1181" s="2">
        <f>BILANCA!E177</f>
        <v>203624.53999999998</v>
      </c>
      <c r="E1181" s="2">
        <v>0</v>
      </c>
      <c r="F1181" s="2">
        <v>0</v>
      </c>
      <c r="G1181" s="3">
        <f t="shared" si="38"/>
        <v>92728.383750000008</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134911.85999999999</v>
      </c>
      <c r="D1182" s="2">
        <f>BILANCA!E178</f>
        <v>139922.06999999998</v>
      </c>
      <c r="E1182" s="2">
        <v>0</v>
      </c>
      <c r="F1182" s="2">
        <v>0</v>
      </c>
      <c r="G1182" s="3">
        <f t="shared" si="38"/>
        <v>71338.031999999977</v>
      </c>
      <c r="H1182" s="3">
        <f t="shared" si="41"/>
        <v>0.20999999999185093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113421.02</v>
      </c>
      <c r="D1183" s="2">
        <f>BILANCA!E179</f>
        <v>126578.06</v>
      </c>
      <c r="E1183" s="2">
        <v>0</v>
      </c>
      <c r="F1183" s="2">
        <v>0</v>
      </c>
      <c r="G1183" s="3">
        <f t="shared" si="38"/>
        <v>63417.845219999996</v>
      </c>
      <c r="H1183" s="3">
        <f t="shared" si="41"/>
        <v>8.000000000174623E-2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18552.18</v>
      </c>
      <c r="D1184" s="2">
        <f>BILANCA!E180</f>
        <v>13248.52</v>
      </c>
      <c r="E1184" s="2">
        <v>0</v>
      </c>
      <c r="F1184" s="2">
        <v>0</v>
      </c>
      <c r="G1184" s="3">
        <f t="shared" si="38"/>
        <v>7838.5642799999996</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175.8</v>
      </c>
      <c r="D1185" s="2">
        <f>BILANCA!E181</f>
        <v>95.49</v>
      </c>
      <c r="E1185" s="2">
        <v>0</v>
      </c>
      <c r="F1185" s="2">
        <v>0</v>
      </c>
      <c r="G1185" s="3">
        <f t="shared" si="38"/>
        <v>64.186499999999995</v>
      </c>
      <c r="H1185" s="3">
        <f t="shared" si="41"/>
        <v>0.68999999999998352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175.8</v>
      </c>
      <c r="D1188" s="2">
        <f>BILANCA!E184</f>
        <v>95.49</v>
      </c>
      <c r="E1188" s="2">
        <v>0</v>
      </c>
      <c r="F1188" s="2">
        <v>0</v>
      </c>
      <c r="G1188" s="3">
        <f t="shared" si="38"/>
        <v>65.286839999999998</v>
      </c>
      <c r="H1188" s="3">
        <f t="shared" si="41"/>
        <v>0.68999999999998352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2762.86</v>
      </c>
      <c r="D1200" s="2">
        <f>BILANCA!E196</f>
        <v>0</v>
      </c>
      <c r="E1200" s="2">
        <v>0</v>
      </c>
      <c r="F1200" s="2">
        <v>0</v>
      </c>
      <c r="G1200" s="3">
        <f t="shared" si="38"/>
        <v>524.9434</v>
      </c>
      <c r="H1200" s="3">
        <f t="shared" si="41"/>
        <v>0.13999999999987267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110.31</v>
      </c>
      <c r="D1201" s="2">
        <f>BILANCA!E197</f>
        <v>20413.71</v>
      </c>
      <c r="E1201" s="2">
        <v>0</v>
      </c>
      <c r="F1201" s="2">
        <v>0</v>
      </c>
      <c r="G1201" s="3">
        <f t="shared" si="38"/>
        <v>7819.1064299999998</v>
      </c>
      <c r="H1201" s="3">
        <f t="shared" si="41"/>
        <v>0.60000000000087539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110.31</v>
      </c>
      <c r="D1203" s="2">
        <f>BILANCA!E199</f>
        <v>0</v>
      </c>
      <c r="E1203" s="2">
        <v>0</v>
      </c>
      <c r="F1203" s="2">
        <v>0</v>
      </c>
      <c r="G1203" s="3">
        <f t="shared" si="44"/>
        <v>21.289830000000002</v>
      </c>
      <c r="H1203" s="3">
        <f t="shared" si="45"/>
        <v>0.31000000000000227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20413.71</v>
      </c>
      <c r="E1206" s="2">
        <v>0</v>
      </c>
      <c r="F1206" s="2">
        <v>0</v>
      </c>
      <c r="G1206" s="3">
        <f t="shared" si="44"/>
        <v>8002.1743200000001</v>
      </c>
      <c r="H1206" s="3">
        <f t="shared" si="45"/>
        <v>0.29000000000087311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43208.76</v>
      </c>
      <c r="E1251" s="2">
        <v>0</v>
      </c>
      <c r="F1251" s="2">
        <v>0</v>
      </c>
      <c r="G1251" s="3">
        <f>B1251/1000*C1251+B1251/500*D1251</f>
        <v>20826.622319999999</v>
      </c>
      <c r="H1251" s="3">
        <f>ABS(C1251-ROUND(C1251,0))+ABS(D1251-ROUND(D1251,0))</f>
        <v>0.23999999999796273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80</v>
      </c>
      <c r="E1252" s="2">
        <v>0</v>
      </c>
      <c r="F1252" s="2">
        <v>0</v>
      </c>
      <c r="G1252" s="3">
        <f t="shared" si="38"/>
        <v>38.72</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80</v>
      </c>
      <c r="E1254" s="2">
        <v>0</v>
      </c>
      <c r="F1254" s="2">
        <v>0</v>
      </c>
      <c r="G1254" s="3">
        <f t="shared" si="38"/>
        <v>39.04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1623921.6400000001</v>
      </c>
      <c r="D1255" s="2">
        <f>BILANCA!E251</f>
        <v>2392142.15</v>
      </c>
      <c r="E1255" s="2">
        <v>0</v>
      </c>
      <c r="F1255" s="2">
        <v>0</v>
      </c>
      <c r="G1255" s="3">
        <f t="shared" si="38"/>
        <v>1570010.4553</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1462186.55</v>
      </c>
      <c r="D1256" s="2">
        <f>BILANCA!E252</f>
        <v>2398031.16</v>
      </c>
      <c r="E1256" s="2">
        <v>0</v>
      </c>
      <c r="F1256" s="2">
        <v>0</v>
      </c>
      <c r="G1256" s="3">
        <f t="shared" si="38"/>
        <v>1539529.22202</v>
      </c>
      <c r="H1256" s="3">
        <f t="shared" si="41"/>
        <v>0.61000000010244548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1462186.55</v>
      </c>
      <c r="D1257" s="2">
        <f>BILANCA!E253</f>
        <v>2398031.16</v>
      </c>
      <c r="E1257" s="2">
        <v>0</v>
      </c>
      <c r="F1257" s="2">
        <v>0</v>
      </c>
      <c r="G1257" s="3">
        <f t="shared" si="38"/>
        <v>1545787.47089</v>
      </c>
      <c r="H1257" s="3">
        <f t="shared" si="41"/>
        <v>0.61000000010244548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157465.1</v>
      </c>
      <c r="D1259" s="2">
        <f>BILANCA!E255</f>
        <v>-144005.70000000001</v>
      </c>
      <c r="E1259" s="2">
        <v>0</v>
      </c>
      <c r="F1259" s="2">
        <v>0</v>
      </c>
      <c r="G1259" s="3">
        <f t="shared" si="38"/>
        <v>-32506.028700000003</v>
      </c>
      <c r="H1259" s="3">
        <f t="shared" si="41"/>
        <v>0.39999999999417923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254768.41</v>
      </c>
      <c r="D1260" s="2">
        <f>BILANCA!E256</f>
        <v>78457.31</v>
      </c>
      <c r="E1260" s="2">
        <v>0</v>
      </c>
      <c r="F1260" s="2">
        <v>0</v>
      </c>
      <c r="G1260" s="3">
        <f t="shared" si="38"/>
        <v>102920.75750000001</v>
      </c>
      <c r="H1260" s="3">
        <f t="shared" si="41"/>
        <v>0.72000000000116415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254768.41</v>
      </c>
      <c r="D1261" s="2">
        <f>BILANCA!E257</f>
        <v>78457.31</v>
      </c>
      <c r="E1261" s="2">
        <v>0</v>
      </c>
      <c r="F1261" s="2">
        <v>0</v>
      </c>
      <c r="G1261" s="3">
        <f t="shared" si="38"/>
        <v>103332.44052999999</v>
      </c>
      <c r="H1261" s="3">
        <f t="shared" si="41"/>
        <v>0.72000000000116415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97303.31</v>
      </c>
      <c r="D1264" s="2">
        <f>BILANCA!E260</f>
        <v>222463.01</v>
      </c>
      <c r="E1264" s="2">
        <v>0</v>
      </c>
      <c r="F1264" s="2">
        <v>0</v>
      </c>
      <c r="G1264" s="3">
        <f t="shared" si="38"/>
        <v>137726.24982</v>
      </c>
      <c r="H1264" s="3">
        <f t="shared" si="41"/>
        <v>0.32000000000698492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97303.31</v>
      </c>
      <c r="D1266" s="2">
        <f>BILANCA!E262</f>
        <v>222463.01</v>
      </c>
      <c r="E1266" s="2">
        <v>0</v>
      </c>
      <c r="F1266" s="2">
        <v>0</v>
      </c>
      <c r="G1266" s="3">
        <f t="shared" si="38"/>
        <v>138810.70848</v>
      </c>
      <c r="H1266" s="3">
        <f t="shared" si="41"/>
        <v>0.32000000000698492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4269.99</v>
      </c>
      <c r="D1278" s="2">
        <f>BILANCA!E274</f>
        <v>138116.69</v>
      </c>
      <c r="E1278" s="2">
        <v>0</v>
      </c>
      <c r="F1278" s="2">
        <v>0</v>
      </c>
      <c r="G1278" s="3">
        <f t="shared" si="38"/>
        <v>75174.903160000002</v>
      </c>
      <c r="H1278" s="3">
        <f t="shared" si="41"/>
        <v>0.31999999999788997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136035.97</v>
      </c>
      <c r="E1281" s="2">
        <v>0</v>
      </c>
      <c r="F1281" s="2">
        <v>0</v>
      </c>
      <c r="G1281" s="3">
        <f t="shared" si="48"/>
        <v>73731.495739999998</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125168.5</v>
      </c>
      <c r="E1287" s="2">
        <v>0</v>
      </c>
      <c r="F1287" s="2">
        <v>0</v>
      </c>
      <c r="G1287" s="3">
        <f t="shared" si="48"/>
        <v>69343.349000000002</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10867.47</v>
      </c>
      <c r="E1289" s="2">
        <v>0</v>
      </c>
      <c r="F1289" s="2">
        <v>0</v>
      </c>
      <c r="G1289" s="3">
        <f t="shared" si="48"/>
        <v>6064.0482600000005</v>
      </c>
      <c r="H1289" s="3">
        <f t="shared" si="49"/>
        <v>0.46999999999934516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1285.77</v>
      </c>
      <c r="D1291" s="2">
        <f>BILANCA!E287</f>
        <v>1445.73</v>
      </c>
      <c r="E1291" s="2">
        <v>0</v>
      </c>
      <c r="F1291" s="2">
        <v>0</v>
      </c>
      <c r="G1291" s="3">
        <f t="shared" si="48"/>
        <v>1173.8016300000002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2984.22</v>
      </c>
      <c r="D1292" s="2">
        <f>BILANCA!E288</f>
        <v>634.99</v>
      </c>
      <c r="E1292" s="2">
        <v>0</v>
      </c>
      <c r="F1292" s="2">
        <v>0</v>
      </c>
      <c r="G1292" s="3">
        <f t="shared" si="48"/>
        <v>1199.6843999999999</v>
      </c>
      <c r="H1292" s="3">
        <f t="shared" si="49"/>
        <v>0.22999999999979082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48515</v>
      </c>
      <c r="E1301" s="2">
        <v>0</v>
      </c>
      <c r="F1301" s="2">
        <v>0</v>
      </c>
      <c r="G1301" s="3">
        <f t="shared" si="38"/>
        <v>28235.73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48515</v>
      </c>
      <c r="E1302" s="2">
        <v>0</v>
      </c>
      <c r="F1302" s="2">
        <v>0</v>
      </c>
      <c r="G1302" s="3">
        <f t="shared" si="38"/>
        <v>28332.76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4347.3100000000004</v>
      </c>
      <c r="D1306" s="2">
        <f>BILANCA!E303</f>
        <v>169354.38</v>
      </c>
      <c r="E1306" s="2">
        <v>0</v>
      </c>
      <c r="F1306" s="2">
        <v>0</v>
      </c>
      <c r="G1306" s="3">
        <f t="shared" si="38"/>
        <v>101544.59671999999</v>
      </c>
      <c r="H1306" s="3">
        <f t="shared" si="41"/>
        <v>0.69000000000505679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2929.76</v>
      </c>
      <c r="D1311" s="2">
        <f>BILANCA!E308</f>
        <v>4525.4399999999996</v>
      </c>
      <c r="E1311" s="2">
        <v>0</v>
      </c>
      <c r="F1311" s="2">
        <v>0</v>
      </c>
      <c r="G1311" s="3">
        <f t="shared" si="52"/>
        <v>3606.1726399999993</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4819.24</v>
      </c>
      <c r="D1312" s="2">
        <f>BILANCA!E309</f>
        <v>260.39999999999998</v>
      </c>
      <c r="E1312" s="2">
        <v>0</v>
      </c>
      <c r="F1312" s="2">
        <v>0</v>
      </c>
      <c r="G1312" s="3">
        <f t="shared" si="52"/>
        <v>1612.6920799999998</v>
      </c>
      <c r="H1312" s="3">
        <f t="shared" si="41"/>
        <v>0.63999999999975898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31237.69</v>
      </c>
      <c r="E1338" s="2">
        <v>0</v>
      </c>
      <c r="F1338" s="2">
        <v>0</v>
      </c>
      <c r="G1338" s="3">
        <f t="shared" si="52"/>
        <v>20491.924640000001</v>
      </c>
      <c r="H1338" s="3">
        <f t="shared" si="41"/>
        <v>0.31000000000130967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2599.87</v>
      </c>
      <c r="D1339" s="2">
        <f>BILANCA!E336</f>
        <v>107.8</v>
      </c>
      <c r="E1339" s="2">
        <v>0</v>
      </c>
      <c r="F1339" s="2">
        <v>0</v>
      </c>
      <c r="G1339" s="3">
        <f t="shared" si="52"/>
        <v>926.28962999999999</v>
      </c>
      <c r="H1339" s="3">
        <f t="shared" si="41"/>
        <v>0.33000000000011198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132311.99</v>
      </c>
      <c r="D1340" s="2">
        <f>BILANCA!E337</f>
        <v>139814.26999999999</v>
      </c>
      <c r="E1340" s="2">
        <v>0</v>
      </c>
      <c r="F1340" s="2">
        <v>0</v>
      </c>
      <c r="G1340" s="3">
        <f t="shared" si="52"/>
        <v>135940.3749</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110.31</v>
      </c>
      <c r="D1341" s="2">
        <f>BILANCA!E338</f>
        <v>0</v>
      </c>
      <c r="E1341" s="2">
        <v>0</v>
      </c>
      <c r="F1341" s="2">
        <v>0</v>
      </c>
      <c r="G1341" s="3">
        <f t="shared" si="52"/>
        <v>36.512610000000002</v>
      </c>
      <c r="H1341" s="3">
        <f t="shared" si="41"/>
        <v>0.31000000000000227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20413.71</v>
      </c>
      <c r="E1342" s="2">
        <v>0</v>
      </c>
      <c r="F1342" s="2">
        <v>0</v>
      </c>
      <c r="G1342" s="3">
        <f t="shared" si="52"/>
        <v>13554.703439999999</v>
      </c>
      <c r="H1342" s="3">
        <f t="shared" si="41"/>
        <v>0.29000000000087311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1809</v>
      </c>
      <c r="E1368" s="2">
        <v>0</v>
      </c>
      <c r="F1368" s="2">
        <v>0</v>
      </c>
      <c r="G1368" s="3">
        <f t="shared" si="57"/>
        <v>1295.2439999999999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38812</v>
      </c>
      <c r="E1374" s="2">
        <v>0</v>
      </c>
      <c r="F1374" s="2">
        <v>0</v>
      </c>
      <c r="G1374" s="3">
        <f t="shared" si="59"/>
        <v>28255.135999999999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2587.7600000000002</v>
      </c>
      <c r="E1383" s="2">
        <v>0</v>
      </c>
      <c r="F1383" s="2">
        <v>0</v>
      </c>
      <c r="G1383" s="3">
        <f t="shared" si="59"/>
        <v>1930.4689600000002</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48515</v>
      </c>
      <c r="E1399" s="2">
        <v>0</v>
      </c>
      <c r="F1399" s="2">
        <v>0</v>
      </c>
      <c r="G1399" s="3">
        <f t="shared" si="61"/>
        <v>37744.67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1669798.31</v>
      </c>
      <c r="D1510" s="2">
        <f>'RAS-funkcijski'!E114</f>
        <v>2925764.23</v>
      </c>
      <c r="E1510" s="2">
        <v>0</v>
      </c>
      <c r="F1510" s="2">
        <v>0</v>
      </c>
      <c r="G1510" s="3">
        <f t="shared" si="52"/>
        <v>827345.94470000011</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1576421.61</v>
      </c>
      <c r="D1511" s="2">
        <f>'RAS-funkcijski'!E115</f>
        <v>2818699.7</v>
      </c>
      <c r="E1511" s="2">
        <v>0</v>
      </c>
      <c r="F1511" s="2">
        <v>0</v>
      </c>
      <c r="G1511" s="3">
        <f t="shared" si="52"/>
        <v>800734.13211000001</v>
      </c>
      <c r="H1511" s="3">
        <f t="shared" si="63"/>
        <v>0.68999999971129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1576421.61</v>
      </c>
      <c r="D1513" s="2">
        <f>'RAS-funkcijski'!E117</f>
        <v>2818699.7</v>
      </c>
      <c r="E1513" s="2">
        <v>0</v>
      </c>
      <c r="F1513" s="2">
        <v>0</v>
      </c>
      <c r="G1513" s="3">
        <f t="shared" si="52"/>
        <v>815161.77413000015</v>
      </c>
      <c r="H1513" s="3">
        <f t="shared" si="63"/>
        <v>0.68999999971129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93376.7</v>
      </c>
      <c r="D1522" s="2">
        <f>'RAS-funkcijski'!E126</f>
        <v>107064.53</v>
      </c>
      <c r="E1522" s="2">
        <v>0</v>
      </c>
      <c r="F1522" s="2">
        <v>0</v>
      </c>
      <c r="G1522" s="3">
        <f t="shared" si="52"/>
        <v>37515.702720000001</v>
      </c>
      <c r="H1522" s="3">
        <f t="shared" si="63"/>
        <v>0.77000000000407454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1669798.31</v>
      </c>
      <c r="D1537" s="14">
        <f>'RAS-funkcijski'!E141</f>
        <v>2925764.23</v>
      </c>
      <c r="E1537" s="14">
        <v>0</v>
      </c>
      <c r="F1537" s="14">
        <v>0</v>
      </c>
      <c r="G1537" s="15">
        <f t="shared" si="52"/>
        <v>1030421.76749</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60666.729999999996</v>
      </c>
      <c r="E1538" s="7">
        <v>0</v>
      </c>
      <c r="F1538" s="7">
        <v>0</v>
      </c>
      <c r="G1538" s="8">
        <f t="shared" si="52"/>
        <v>121.33345999999999</v>
      </c>
      <c r="H1538" s="8">
        <f t="shared" si="63"/>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60666.729999999996</v>
      </c>
      <c r="E1539" s="2">
        <v>0</v>
      </c>
      <c r="F1539" s="2">
        <v>0</v>
      </c>
      <c r="G1539" s="3">
        <f t="shared" si="52"/>
        <v>242.66691999999998</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60666.729999999996</v>
      </c>
      <c r="E1540" s="2">
        <v>0</v>
      </c>
      <c r="F1540" s="2">
        <v>0</v>
      </c>
      <c r="G1540" s="3">
        <f t="shared" si="52"/>
        <v>364.00038000000001</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150.16999999999999</v>
      </c>
      <c r="E1541" s="2">
        <v>0</v>
      </c>
      <c r="F1541" s="2">
        <v>0</v>
      </c>
      <c r="G1541" s="3">
        <f t="shared" si="52"/>
        <v>1.20136</v>
      </c>
      <c r="H1541" s="3">
        <f t="shared" si="63"/>
        <v>0.16999999999998749</v>
      </c>
      <c r="I1541" s="11">
        <f t="shared" ref="I1541:I1546" si="64">G1541*H1541</f>
        <v>0.20423119999998499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60516.56</v>
      </c>
      <c r="E1542" s="2">
        <v>0</v>
      </c>
      <c r="F1542" s="2">
        <v>0</v>
      </c>
      <c r="G1542" s="3">
        <f t="shared" si="52"/>
        <v>605.16560000000004</v>
      </c>
      <c r="H1542" s="3">
        <f t="shared" si="63"/>
        <v>0.44000000000232831</v>
      </c>
      <c r="I1542" s="11">
        <f t="shared" si="64"/>
        <v>266.272864001409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135022.17000000001</v>
      </c>
      <c r="D1582" s="7"/>
      <c r="E1582" s="7">
        <v>0</v>
      </c>
      <c r="F1582" s="7">
        <v>0</v>
      </c>
      <c r="G1582" s="8">
        <f t="shared" ref="G1582:G1686" si="70">B1582/1000*C1582</f>
        <v>135.02217000000002</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2894146.71</v>
      </c>
      <c r="D1583" s="2">
        <v>0</v>
      </c>
      <c r="E1583" s="2">
        <v>0</v>
      </c>
      <c r="F1583" s="2">
        <v>0</v>
      </c>
      <c r="G1583" s="3">
        <f t="shared" si="70"/>
        <v>5788.29342</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1822757.4400000002</v>
      </c>
      <c r="D1585" s="2">
        <v>0</v>
      </c>
      <c r="E1585" s="2">
        <v>0</v>
      </c>
      <c r="F1585" s="2">
        <v>0</v>
      </c>
      <c r="G1585" s="3">
        <f t="shared" si="70"/>
        <v>7291.0297600000013</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1503964.58</v>
      </c>
      <c r="D1586" s="2">
        <v>0</v>
      </c>
      <c r="E1586" s="2">
        <v>0</v>
      </c>
      <c r="F1586" s="2">
        <v>0</v>
      </c>
      <c r="G1586" s="3">
        <f t="shared" si="70"/>
        <v>7519.8229000000001</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316969.34999999998</v>
      </c>
      <c r="D1587" s="2">
        <v>0</v>
      </c>
      <c r="E1587" s="2">
        <v>0</v>
      </c>
      <c r="F1587" s="2">
        <v>0</v>
      </c>
      <c r="G1587" s="3">
        <f t="shared" si="70"/>
        <v>1901.8161</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871.3</v>
      </c>
      <c r="D1588" s="2">
        <v>0</v>
      </c>
      <c r="E1588" s="2">
        <v>0</v>
      </c>
      <c r="F1588" s="2">
        <v>0</v>
      </c>
      <c r="G1588" s="3">
        <f t="shared" si="70"/>
        <v>6.0991</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952.21</v>
      </c>
      <c r="D1593" s="2">
        <v>0</v>
      </c>
      <c r="E1593" s="2">
        <v>0</v>
      </c>
      <c r="F1593" s="2">
        <v>0</v>
      </c>
      <c r="G1593" s="3">
        <f t="shared" si="70"/>
        <v>11.42652</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996588.66</v>
      </c>
      <c r="D1594" s="2">
        <v>0</v>
      </c>
      <c r="E1594" s="2">
        <v>0</v>
      </c>
      <c r="F1594" s="2">
        <v>0</v>
      </c>
      <c r="G1594" s="3">
        <f t="shared" si="70"/>
        <v>12955.65258</v>
      </c>
      <c r="H1594" s="3">
        <f t="shared" si="71"/>
        <v>0.33999999996740371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74800.61</v>
      </c>
      <c r="D1601" s="2">
        <v>0</v>
      </c>
      <c r="E1601" s="2">
        <v>0</v>
      </c>
      <c r="F1601" s="2">
        <v>0</v>
      </c>
      <c r="G1601" s="3">
        <f>B1601/1000*C1601</f>
        <v>1496.0122000000001</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2825624.34</v>
      </c>
      <c r="D1602" s="2">
        <v>0</v>
      </c>
      <c r="E1602" s="2">
        <v>0</v>
      </c>
      <c r="F1602" s="2">
        <v>0</v>
      </c>
      <c r="G1602" s="3">
        <f t="shared" si="70"/>
        <v>59338.111140000001</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1814984.37</v>
      </c>
      <c r="D1604" s="2">
        <v>0</v>
      </c>
      <c r="E1604" s="2">
        <v>0</v>
      </c>
      <c r="F1604" s="2">
        <v>0</v>
      </c>
      <c r="G1604" s="3">
        <f t="shared" si="70"/>
        <v>41744.640510000005</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1490807.54</v>
      </c>
      <c r="D1605" s="2">
        <v>0</v>
      </c>
      <c r="E1605" s="2">
        <v>0</v>
      </c>
      <c r="F1605" s="2">
        <v>0</v>
      </c>
      <c r="G1605" s="3">
        <f t="shared" si="70"/>
        <v>35779.380960000002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322273.01</v>
      </c>
      <c r="D1606" s="2">
        <v>0</v>
      </c>
      <c r="E1606" s="2">
        <v>0</v>
      </c>
      <c r="F1606" s="2">
        <v>0</v>
      </c>
      <c r="G1606" s="3">
        <f t="shared" si="70"/>
        <v>8056.8252500000008</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951.61</v>
      </c>
      <c r="D1607" s="2">
        <v>0</v>
      </c>
      <c r="E1607" s="2">
        <v>0</v>
      </c>
      <c r="F1607" s="2">
        <v>0</v>
      </c>
      <c r="G1607" s="3">
        <f t="shared" si="70"/>
        <v>24.741859999999999</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952.21</v>
      </c>
      <c r="D1612" s="2">
        <v>0</v>
      </c>
      <c r="E1612" s="2">
        <v>0</v>
      </c>
      <c r="F1612" s="2">
        <v>0</v>
      </c>
      <c r="G1612" s="3">
        <f t="shared" si="70"/>
        <v>29.518510000000003</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976285.26</v>
      </c>
      <c r="D1613" s="2">
        <v>0</v>
      </c>
      <c r="E1613" s="2">
        <v>0</v>
      </c>
      <c r="F1613" s="2">
        <v>0</v>
      </c>
      <c r="G1613" s="3">
        <f t="shared" si="70"/>
        <v>31241.12832</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34354.71</v>
      </c>
      <c r="D1620" s="2">
        <v>0</v>
      </c>
      <c r="E1620" s="2">
        <v>0</v>
      </c>
      <c r="F1620" s="2">
        <v>0</v>
      </c>
      <c r="G1620" s="3">
        <f>B1620/1000*C1620</f>
        <v>1339.8336899999999</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203544.54000000004</v>
      </c>
      <c r="D1621" s="2">
        <v>0</v>
      </c>
      <c r="E1621" s="2">
        <v>0</v>
      </c>
      <c r="F1621" s="2">
        <v>0</v>
      </c>
      <c r="G1621" s="3">
        <f t="shared" si="70"/>
        <v>8141.7816000000021</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107.8</v>
      </c>
      <c r="D1622" s="2">
        <v>0</v>
      </c>
      <c r="E1622" s="2">
        <v>0</v>
      </c>
      <c r="F1622" s="2">
        <v>0</v>
      </c>
      <c r="G1622" s="3">
        <f t="shared" si="70"/>
        <v>4.4198000000000004</v>
      </c>
      <c r="H1622" s="3">
        <f t="shared" si="71"/>
        <v>0.20000000000000284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107.8</v>
      </c>
      <c r="D1628" s="2">
        <v>0</v>
      </c>
      <c r="E1628" s="2">
        <v>0</v>
      </c>
      <c r="F1628" s="2">
        <v>0</v>
      </c>
      <c r="G1628" s="3">
        <f t="shared" si="70"/>
        <v>5.0666000000000002</v>
      </c>
      <c r="H1628" s="3">
        <f t="shared" si="71"/>
        <v>0.20000000000000284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107.8</v>
      </c>
      <c r="D1634" s="2">
        <v>0</v>
      </c>
      <c r="E1634" s="2">
        <v>0</v>
      </c>
      <c r="F1634" s="2">
        <v>0</v>
      </c>
      <c r="G1634" s="3">
        <f t="shared" si="70"/>
        <v>5.7134</v>
      </c>
      <c r="H1634" s="3">
        <f t="shared" si="71"/>
        <v>0.20000000000000284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107.8</v>
      </c>
      <c r="D1635" s="2">
        <v>0</v>
      </c>
      <c r="E1635" s="2">
        <v>0</v>
      </c>
      <c r="F1635" s="2">
        <v>0</v>
      </c>
      <c r="G1635" s="3">
        <f t="shared" si="70"/>
        <v>5.8212000000000002</v>
      </c>
      <c r="H1635" s="3">
        <f t="shared" si="71"/>
        <v>0.20000000000000284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203436.74</v>
      </c>
      <c r="D1681" s="2">
        <v>0</v>
      </c>
      <c r="E1681" s="2">
        <v>0</v>
      </c>
      <c r="F1681" s="2">
        <v>0</v>
      </c>
      <c r="G1681" s="3">
        <f t="shared" si="70"/>
        <v>20343.673999999999</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139814.26999999999</v>
      </c>
      <c r="D1683" s="2">
        <v>0</v>
      </c>
      <c r="E1683" s="2">
        <v>0</v>
      </c>
      <c r="F1683" s="2">
        <v>0</v>
      </c>
      <c r="G1683" s="3">
        <f t="shared" si="70"/>
        <v>14261.055539999998</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20413.71</v>
      </c>
      <c r="D1684" s="2">
        <v>0</v>
      </c>
      <c r="E1684" s="2">
        <v>0</v>
      </c>
      <c r="F1684" s="2">
        <v>0</v>
      </c>
      <c r="G1684" s="3">
        <f t="shared" si="70"/>
        <v>2102.61213</v>
      </c>
      <c r="H1684" s="3">
        <f t="shared" si="71"/>
        <v>0.29000000000087311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43208.76</v>
      </c>
      <c r="D1686" s="14">
        <v>0</v>
      </c>
      <c r="E1686" s="14">
        <v>0</v>
      </c>
      <c r="F1686" s="14">
        <v>0</v>
      </c>
      <c r="G1686" s="15">
        <f t="shared" si="70"/>
        <v>4536.9197999999997</v>
      </c>
      <c r="H1686" s="15">
        <f t="shared" si="71"/>
        <v>0.23999999999796273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1818245.8900000001</v>
      </c>
      <c r="I17" s="275">
        <f>'PR-RAS'!E6</f>
        <v>2638043.34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1635210.58</v>
      </c>
      <c r="I18" s="275">
        <f>'PR-RAS'!E152</f>
        <v>1929175.57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157465.10000000009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144005.70000000013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1465144.5899999999</v>
      </c>
      <c r="I22" s="275">
        <f>BILANCA!E7</f>
        <v>2401066.5199999996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293799.22000000003</v>
      </c>
      <c r="I23" s="275">
        <f>BILANCA!E69</f>
        <v>194700.17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135022.16999999998</v>
      </c>
      <c r="I24" s="275">
        <f>BILANCA!E177</f>
        <v>203624.53999999998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1623921.6400000001</v>
      </c>
      <c r="I25" s="275">
        <f>BILANCA!E251</f>
        <v>2392142.15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1669798.31</v>
      </c>
      <c r="I30" s="275">
        <f>'RAS-funkcijski'!E114</f>
        <v>2925764.23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1669798.31</v>
      </c>
      <c r="I31" s="275">
        <f>'RAS-funkcijski'!E141</f>
        <v>2925764.23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60666.729999999996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135022.17000000001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203544.54000000004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107.8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203436.74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1818245.8900000001</v>
      </c>
      <c r="E6" s="60">
        <f>E7+E43+E49+E82+E106+E125+E134+E140</f>
        <v>2638043.34</v>
      </c>
      <c r="F6" s="45">
        <f t="shared" ref="F6:F132" si="0">IF(D6&lt;&gt;0,IF(E6/D6&gt;=100,"&gt;&gt;100",E6/D6*100),"-")</f>
        <v>145.08727089711721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1688733.34</v>
      </c>
      <c r="E49" s="60">
        <f>E50+E53+E58+E61+E64+E68+E71+E74+E77</f>
        <v>1971397.25</v>
      </c>
      <c r="F49" s="45">
        <f t="shared" si="0"/>
        <v>116.73822049371039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1493418.26</v>
      </c>
      <c r="E68" s="60">
        <f t="shared" si="11"/>
        <v>1627771.61</v>
      </c>
      <c r="F68" s="45">
        <f t="shared" si="0"/>
        <v>108.99636448800352</v>
      </c>
    </row>
    <row r="69" spans="1:6" ht="12.75" customHeight="1" x14ac:dyDescent="0.2">
      <c r="A69" s="63" t="s">
        <v>141</v>
      </c>
      <c r="B69" s="64" t="s">
        <v>142</v>
      </c>
      <c r="C69" s="247" t="s">
        <v>141</v>
      </c>
      <c r="D69" s="194">
        <v>1456423.97</v>
      </c>
      <c r="E69" s="194">
        <v>1591900.8</v>
      </c>
      <c r="F69" s="45">
        <f t="shared" si="0"/>
        <v>109.30201869720671</v>
      </c>
    </row>
    <row r="70" spans="1:6" ht="24" x14ac:dyDescent="0.2">
      <c r="A70" s="63" t="s">
        <v>143</v>
      </c>
      <c r="B70" s="64" t="s">
        <v>144</v>
      </c>
      <c r="C70" s="247" t="s">
        <v>143</v>
      </c>
      <c r="D70" s="194">
        <v>36994.29</v>
      </c>
      <c r="E70" s="194">
        <v>35870.81</v>
      </c>
      <c r="F70" s="45">
        <f t="shared" si="0"/>
        <v>96.963098899857243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195315.08</v>
      </c>
      <c r="E74" s="60">
        <f t="shared" si="13"/>
        <v>343625.64</v>
      </c>
      <c r="F74" s="45">
        <f t="shared" si="0"/>
        <v>175.93400366218523</v>
      </c>
    </row>
    <row r="75" spans="1:6" ht="12.75" customHeight="1" x14ac:dyDescent="0.2">
      <c r="A75" s="63" t="s">
        <v>153</v>
      </c>
      <c r="B75" s="65" t="s">
        <v>154</v>
      </c>
      <c r="C75" s="247" t="s">
        <v>153</v>
      </c>
      <c r="D75" s="194">
        <v>195315.08</v>
      </c>
      <c r="E75" s="194">
        <v>20278.830000000002</v>
      </c>
      <c r="F75" s="45">
        <f t="shared" si="0"/>
        <v>10.382623809692525</v>
      </c>
    </row>
    <row r="76" spans="1:6" ht="12.75" customHeight="1" x14ac:dyDescent="0.2">
      <c r="A76" s="63" t="s">
        <v>155</v>
      </c>
      <c r="B76" s="65" t="s">
        <v>156</v>
      </c>
      <c r="C76" s="247" t="s">
        <v>155</v>
      </c>
      <c r="D76" s="194">
        <v>0</v>
      </c>
      <c r="E76" s="194">
        <v>323346.81</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16.899999999999999</v>
      </c>
      <c r="E82" s="60">
        <f t="shared" si="15"/>
        <v>26.09</v>
      </c>
      <c r="F82" s="45">
        <f t="shared" si="0"/>
        <v>154.37869822485209</v>
      </c>
    </row>
    <row r="83" spans="1:6" ht="12.75" customHeight="1" x14ac:dyDescent="0.2">
      <c r="A83" s="63">
        <v>641</v>
      </c>
      <c r="B83" s="64" t="s">
        <v>169</v>
      </c>
      <c r="C83" s="247" t="s">
        <v>170</v>
      </c>
      <c r="D83" s="60">
        <f t="shared" ref="D83:E83" si="16">SUM(D84:D90)</f>
        <v>16.899999999999999</v>
      </c>
      <c r="E83" s="60">
        <f t="shared" si="16"/>
        <v>26.09</v>
      </c>
      <c r="F83" s="45">
        <f t="shared" si="0"/>
        <v>154.37869822485209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16.899999999999999</v>
      </c>
      <c r="E85" s="194">
        <v>26.09</v>
      </c>
      <c r="F85" s="45">
        <f t="shared" si="0"/>
        <v>154.37869822485209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39341.599999999999</v>
      </c>
      <c r="E106" s="60">
        <f>E107+E112+E120+E124</f>
        <v>33937.46</v>
      </c>
      <c r="F106" s="45">
        <f t="shared" si="0"/>
        <v>86.263548000081329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39341.599999999999</v>
      </c>
      <c r="E112" s="60">
        <f t="shared" si="20"/>
        <v>33937.46</v>
      </c>
      <c r="F112" s="45">
        <f t="shared" si="0"/>
        <v>86.263548000081329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39341.599999999999</v>
      </c>
      <c r="E117" s="194">
        <v>33937.46</v>
      </c>
      <c r="F117" s="45">
        <f t="shared" si="0"/>
        <v>86.263548000081329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12811.01</v>
      </c>
      <c r="E125" s="60">
        <f t="shared" si="22"/>
        <v>13302.050000000001</v>
      </c>
      <c r="F125" s="45">
        <f t="shared" si="0"/>
        <v>103.83295306146823</v>
      </c>
    </row>
    <row r="126" spans="1:6" ht="12.75" customHeight="1" x14ac:dyDescent="0.2">
      <c r="A126" s="63">
        <v>661</v>
      </c>
      <c r="B126" s="65" t="s">
        <v>255</v>
      </c>
      <c r="C126" s="247" t="s">
        <v>256</v>
      </c>
      <c r="D126" s="60">
        <f t="shared" ref="D126:E126" si="23">SUM(D127:D128)</f>
        <v>12002.53</v>
      </c>
      <c r="E126" s="60">
        <f t="shared" si="23"/>
        <v>10632.44</v>
      </c>
      <c r="F126" s="45">
        <f t="shared" si="0"/>
        <v>88.584989997942102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12002.53</v>
      </c>
      <c r="E128" s="194">
        <v>10632.44</v>
      </c>
      <c r="F128" s="45">
        <f t="shared" si="0"/>
        <v>88.584989997942102</v>
      </c>
    </row>
    <row r="129" spans="1:6" ht="36" x14ac:dyDescent="0.2">
      <c r="A129" s="63">
        <v>663</v>
      </c>
      <c r="B129" s="182" t="s">
        <v>261</v>
      </c>
      <c r="C129" s="247" t="s">
        <v>262</v>
      </c>
      <c r="D129" s="60">
        <f t="shared" ref="D129:E129" si="24">SUM(D130:D133)</f>
        <v>808.48</v>
      </c>
      <c r="E129" s="60">
        <f t="shared" si="24"/>
        <v>2669.61</v>
      </c>
      <c r="F129" s="45">
        <f t="shared" si="0"/>
        <v>330.20111814763504</v>
      </c>
    </row>
    <row r="130" spans="1:6" ht="12.75" customHeight="1" x14ac:dyDescent="0.2">
      <c r="A130" s="63">
        <v>6631</v>
      </c>
      <c r="B130" s="65" t="s">
        <v>263</v>
      </c>
      <c r="C130" s="247" t="s">
        <v>264</v>
      </c>
      <c r="D130" s="194">
        <v>808.48</v>
      </c>
      <c r="E130" s="194">
        <v>2069.61</v>
      </c>
      <c r="F130" s="45">
        <f t="shared" si="0"/>
        <v>255.98777953690876</v>
      </c>
    </row>
    <row r="131" spans="1:6" ht="12.75" customHeight="1" x14ac:dyDescent="0.2">
      <c r="A131" s="63">
        <v>6632</v>
      </c>
      <c r="B131" s="182" t="s">
        <v>265</v>
      </c>
      <c r="C131" s="247" t="s">
        <v>266</v>
      </c>
      <c r="D131" s="194">
        <v>0</v>
      </c>
      <c r="E131" s="194">
        <v>600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77343.039999999994</v>
      </c>
      <c r="E134" s="60">
        <f t="shared" si="25"/>
        <v>619380.49</v>
      </c>
      <c r="F134" s="45">
        <f t="shared" ref="F134:F229" si="26">IF(D134&lt;&gt;0,IF(E134/D134&gt;=100,"&gt;&gt;100",E134/D134*100),"-")</f>
        <v>800.82253037894554</v>
      </c>
    </row>
    <row r="135" spans="1:6" ht="24" x14ac:dyDescent="0.2">
      <c r="A135" s="63">
        <v>671</v>
      </c>
      <c r="B135" s="182" t="s">
        <v>273</v>
      </c>
      <c r="C135" s="247" t="s">
        <v>274</v>
      </c>
      <c r="D135" s="60">
        <f t="shared" ref="D135:E135" si="27">SUM(D136:D138)</f>
        <v>77343.039999999994</v>
      </c>
      <c r="E135" s="60">
        <f t="shared" si="27"/>
        <v>619380.49</v>
      </c>
      <c r="F135" s="45">
        <f t="shared" si="26"/>
        <v>800.82253037894554</v>
      </c>
    </row>
    <row r="136" spans="1:6" ht="12.75" customHeight="1" x14ac:dyDescent="0.2">
      <c r="A136" s="63">
        <v>6711</v>
      </c>
      <c r="B136" s="65" t="s">
        <v>275</v>
      </c>
      <c r="C136" s="247" t="s">
        <v>276</v>
      </c>
      <c r="D136" s="194">
        <v>77343.039999999994</v>
      </c>
      <c r="E136" s="194">
        <v>107769.15</v>
      </c>
      <c r="F136" s="45">
        <f t="shared" si="26"/>
        <v>139.33917001452232</v>
      </c>
    </row>
    <row r="137" spans="1:6" ht="24" x14ac:dyDescent="0.2">
      <c r="A137" s="63">
        <v>6712</v>
      </c>
      <c r="B137" s="182" t="s">
        <v>277</v>
      </c>
      <c r="C137" s="247" t="s">
        <v>278</v>
      </c>
      <c r="D137" s="194">
        <v>0</v>
      </c>
      <c r="E137" s="194">
        <v>511611.34</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1635210.58</v>
      </c>
      <c r="E152" s="60">
        <f>E153+E164+E202+E221+E230+E262+E273</f>
        <v>1929175.57</v>
      </c>
      <c r="F152" s="45">
        <f t="shared" si="26"/>
        <v>117.97719471702537</v>
      </c>
    </row>
    <row r="153" spans="1:6" ht="12.75" customHeight="1" x14ac:dyDescent="0.2">
      <c r="A153" s="63">
        <v>31</v>
      </c>
      <c r="B153" s="64" t="s">
        <v>308</v>
      </c>
      <c r="C153" s="247" t="s">
        <v>3</v>
      </c>
      <c r="D153" s="60">
        <f t="shared" ref="D153:E153" si="30">D154+D159+D160</f>
        <v>1344704.7100000002</v>
      </c>
      <c r="E153" s="60">
        <f t="shared" si="30"/>
        <v>1603612.02</v>
      </c>
      <c r="F153" s="45">
        <f t="shared" si="26"/>
        <v>119.25384123924128</v>
      </c>
    </row>
    <row r="154" spans="1:6" ht="12.75" customHeight="1" x14ac:dyDescent="0.2">
      <c r="A154" s="63">
        <v>311</v>
      </c>
      <c r="B154" s="64" t="s">
        <v>309</v>
      </c>
      <c r="C154" s="247" t="s">
        <v>310</v>
      </c>
      <c r="D154" s="60">
        <f t="shared" ref="D154:E154" si="31">SUM(D155:D158)</f>
        <v>1107408.9100000001</v>
      </c>
      <c r="E154" s="60">
        <f t="shared" si="31"/>
        <v>1329003.6299999999</v>
      </c>
      <c r="F154" s="45">
        <f t="shared" si="26"/>
        <v>120.01019840087793</v>
      </c>
    </row>
    <row r="155" spans="1:6" ht="12.75" customHeight="1" x14ac:dyDescent="0.2">
      <c r="A155" s="63">
        <v>3111</v>
      </c>
      <c r="B155" s="64" t="s">
        <v>311</v>
      </c>
      <c r="C155" s="247" t="s">
        <v>312</v>
      </c>
      <c r="D155" s="194">
        <v>1074427.05</v>
      </c>
      <c r="E155" s="194">
        <v>1284201.1499999999</v>
      </c>
      <c r="F155" s="45">
        <f t="shared" si="26"/>
        <v>119.52427575236493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30358.76</v>
      </c>
      <c r="E157" s="194">
        <v>41365.17</v>
      </c>
      <c r="F157" s="45">
        <f t="shared" si="26"/>
        <v>136.2544781143894</v>
      </c>
    </row>
    <row r="158" spans="1:6" ht="12.75" customHeight="1" x14ac:dyDescent="0.2">
      <c r="A158" s="63">
        <v>3114</v>
      </c>
      <c r="B158" s="65" t="s">
        <v>317</v>
      </c>
      <c r="C158" s="247" t="s">
        <v>318</v>
      </c>
      <c r="D158" s="194">
        <v>2623.1</v>
      </c>
      <c r="E158" s="194">
        <v>3437.31</v>
      </c>
      <c r="F158" s="45">
        <f t="shared" si="26"/>
        <v>131.03999085052038</v>
      </c>
    </row>
    <row r="159" spans="1:6" ht="12.75" customHeight="1" x14ac:dyDescent="0.2">
      <c r="A159" s="63">
        <v>312</v>
      </c>
      <c r="B159" s="65" t="s">
        <v>319</v>
      </c>
      <c r="C159" s="247" t="s">
        <v>320</v>
      </c>
      <c r="D159" s="194">
        <v>55050.11</v>
      </c>
      <c r="E159" s="194">
        <v>54603.85</v>
      </c>
      <c r="F159" s="45">
        <f t="shared" si="26"/>
        <v>99.189356751512392</v>
      </c>
    </row>
    <row r="160" spans="1:6" ht="12.75" customHeight="1" x14ac:dyDescent="0.2">
      <c r="A160" s="63">
        <v>313</v>
      </c>
      <c r="B160" s="65" t="s">
        <v>321</v>
      </c>
      <c r="C160" s="247" t="s">
        <v>322</v>
      </c>
      <c r="D160" s="60">
        <f t="shared" ref="D160:E160" si="32">SUM(D161:D163)</f>
        <v>182245.69</v>
      </c>
      <c r="E160" s="60">
        <f t="shared" si="32"/>
        <v>220004.54</v>
      </c>
      <c r="F160" s="45">
        <f t="shared" si="26"/>
        <v>120.71865183752767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182245.69</v>
      </c>
      <c r="E162" s="194">
        <v>220004.54</v>
      </c>
      <c r="F162" s="45">
        <f t="shared" si="26"/>
        <v>120.71865183752767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279153.62</v>
      </c>
      <c r="E164" s="60">
        <f>E165+E170+E178+E188+E189+E194</f>
        <v>323750.03999999992</v>
      </c>
      <c r="F164" s="45">
        <f t="shared" si="26"/>
        <v>115.9755836230961</v>
      </c>
    </row>
    <row r="165" spans="1:6" ht="12.75" customHeight="1" x14ac:dyDescent="0.2">
      <c r="A165" s="63">
        <v>321</v>
      </c>
      <c r="B165" s="64" t="s">
        <v>331</v>
      </c>
      <c r="C165" s="247" t="s">
        <v>332</v>
      </c>
      <c r="D165" s="60">
        <f t="shared" ref="D165:E165" si="33">SUM(D166:D169)</f>
        <v>51683.369999999995</v>
      </c>
      <c r="E165" s="60">
        <f t="shared" si="33"/>
        <v>49077.889999999992</v>
      </c>
      <c r="F165" s="45">
        <f t="shared" si="26"/>
        <v>94.958765266274241</v>
      </c>
    </row>
    <row r="166" spans="1:6" ht="12.75" customHeight="1" x14ac:dyDescent="0.2">
      <c r="A166" s="63">
        <v>3211</v>
      </c>
      <c r="B166" s="64" t="s">
        <v>333</v>
      </c>
      <c r="C166" s="247" t="s">
        <v>334</v>
      </c>
      <c r="D166" s="194">
        <v>11132.88</v>
      </c>
      <c r="E166" s="194">
        <v>11325.49</v>
      </c>
      <c r="F166" s="45">
        <f t="shared" si="26"/>
        <v>101.73010038732117</v>
      </c>
    </row>
    <row r="167" spans="1:6" ht="12.75" customHeight="1" x14ac:dyDescent="0.2">
      <c r="A167" s="63">
        <v>3212</v>
      </c>
      <c r="B167" s="64" t="s">
        <v>335</v>
      </c>
      <c r="C167" s="247" t="s">
        <v>336</v>
      </c>
      <c r="D167" s="194">
        <v>38071.29</v>
      </c>
      <c r="E167" s="194">
        <v>35394.959999999999</v>
      </c>
      <c r="F167" s="45">
        <f t="shared" si="26"/>
        <v>92.9702145632575</v>
      </c>
    </row>
    <row r="168" spans="1:6" ht="12.75" customHeight="1" x14ac:dyDescent="0.2">
      <c r="A168" s="63">
        <v>3213</v>
      </c>
      <c r="B168" s="64" t="s">
        <v>337</v>
      </c>
      <c r="C168" s="247" t="s">
        <v>338</v>
      </c>
      <c r="D168" s="194">
        <v>1368</v>
      </c>
      <c r="E168" s="194">
        <v>727.09</v>
      </c>
      <c r="F168" s="45">
        <f t="shared" si="26"/>
        <v>53.149853801169591</v>
      </c>
    </row>
    <row r="169" spans="1:6" ht="12.75" customHeight="1" x14ac:dyDescent="0.2">
      <c r="A169" s="63">
        <v>3214</v>
      </c>
      <c r="B169" s="64" t="s">
        <v>339</v>
      </c>
      <c r="C169" s="247" t="s">
        <v>340</v>
      </c>
      <c r="D169" s="194">
        <v>1111.2</v>
      </c>
      <c r="E169" s="194">
        <v>1630.35</v>
      </c>
      <c r="F169" s="45">
        <f t="shared" si="26"/>
        <v>146.71976241900646</v>
      </c>
    </row>
    <row r="170" spans="1:6" ht="12.75" customHeight="1" x14ac:dyDescent="0.2">
      <c r="A170" s="63">
        <v>322</v>
      </c>
      <c r="B170" s="64" t="s">
        <v>341</v>
      </c>
      <c r="C170" s="247" t="s">
        <v>342</v>
      </c>
      <c r="D170" s="60">
        <f t="shared" ref="D170:E170" si="34">SUM(D171:D177)</f>
        <v>145184.76999999999</v>
      </c>
      <c r="E170" s="60">
        <f t="shared" si="34"/>
        <v>156932.89999999997</v>
      </c>
      <c r="F170" s="45">
        <f t="shared" si="26"/>
        <v>108.09184737490025</v>
      </c>
    </row>
    <row r="171" spans="1:6" ht="12.75" customHeight="1" x14ac:dyDescent="0.2">
      <c r="A171" s="63">
        <v>3221</v>
      </c>
      <c r="B171" s="64" t="s">
        <v>343</v>
      </c>
      <c r="C171" s="247" t="s">
        <v>344</v>
      </c>
      <c r="D171" s="194">
        <v>14664.01</v>
      </c>
      <c r="E171" s="194">
        <v>16988.97</v>
      </c>
      <c r="F171" s="45">
        <f t="shared" si="26"/>
        <v>115.85487189384078</v>
      </c>
    </row>
    <row r="172" spans="1:6" ht="12.75" customHeight="1" x14ac:dyDescent="0.2">
      <c r="A172" s="63">
        <v>3222</v>
      </c>
      <c r="B172" s="64" t="s">
        <v>345</v>
      </c>
      <c r="C172" s="247" t="s">
        <v>346</v>
      </c>
      <c r="D172" s="194">
        <v>93376.7</v>
      </c>
      <c r="E172" s="194">
        <v>107064.53</v>
      </c>
      <c r="F172" s="45">
        <f t="shared" si="26"/>
        <v>114.65872107281581</v>
      </c>
    </row>
    <row r="173" spans="1:6" ht="12.75" customHeight="1" x14ac:dyDescent="0.2">
      <c r="A173" s="63">
        <v>3223</v>
      </c>
      <c r="B173" s="65" t="s">
        <v>347</v>
      </c>
      <c r="C173" s="247" t="s">
        <v>348</v>
      </c>
      <c r="D173" s="194">
        <v>32332.51</v>
      </c>
      <c r="E173" s="194">
        <v>27509.25</v>
      </c>
      <c r="F173" s="45">
        <f t="shared" si="26"/>
        <v>85.082321168384397</v>
      </c>
    </row>
    <row r="174" spans="1:6" ht="12.75" customHeight="1" x14ac:dyDescent="0.2">
      <c r="A174" s="63">
        <v>3224</v>
      </c>
      <c r="B174" s="65" t="s">
        <v>349</v>
      </c>
      <c r="C174" s="247" t="s">
        <v>350</v>
      </c>
      <c r="D174" s="194">
        <v>2927.35</v>
      </c>
      <c r="E174" s="194">
        <v>2562.27</v>
      </c>
      <c r="F174" s="45">
        <f t="shared" si="26"/>
        <v>87.528652193963836</v>
      </c>
    </row>
    <row r="175" spans="1:6" ht="12.75" customHeight="1" x14ac:dyDescent="0.2">
      <c r="A175" s="63">
        <v>3225</v>
      </c>
      <c r="B175" s="65" t="s">
        <v>351</v>
      </c>
      <c r="C175" s="247" t="s">
        <v>352</v>
      </c>
      <c r="D175" s="194">
        <v>879.93</v>
      </c>
      <c r="E175" s="194">
        <v>1485.11</v>
      </c>
      <c r="F175" s="45">
        <f t="shared" si="26"/>
        <v>168.7759253576989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1004.27</v>
      </c>
      <c r="E177" s="194">
        <v>1322.77</v>
      </c>
      <c r="F177" s="45">
        <f t="shared" si="26"/>
        <v>131.71457874874287</v>
      </c>
    </row>
    <row r="178" spans="1:6" ht="12.75" customHeight="1" x14ac:dyDescent="0.2">
      <c r="A178" s="63">
        <v>323</v>
      </c>
      <c r="B178" s="65" t="s">
        <v>357</v>
      </c>
      <c r="C178" s="247" t="s">
        <v>358</v>
      </c>
      <c r="D178" s="60">
        <f t="shared" ref="D178:E178" si="35">SUM(D179:D187)</f>
        <v>31491.530000000002</v>
      </c>
      <c r="E178" s="60">
        <f t="shared" si="35"/>
        <v>64902.78</v>
      </c>
      <c r="F178" s="45">
        <f t="shared" si="26"/>
        <v>206.09598834988327</v>
      </c>
    </row>
    <row r="179" spans="1:6" ht="12.75" customHeight="1" x14ac:dyDescent="0.2">
      <c r="A179" s="63">
        <v>3231</v>
      </c>
      <c r="B179" s="65" t="s">
        <v>359</v>
      </c>
      <c r="C179" s="247" t="s">
        <v>360</v>
      </c>
      <c r="D179" s="194">
        <v>1383.53</v>
      </c>
      <c r="E179" s="194">
        <v>1401.67</v>
      </c>
      <c r="F179" s="45">
        <f t="shared" si="26"/>
        <v>101.31113889832531</v>
      </c>
    </row>
    <row r="180" spans="1:6" ht="12.75" customHeight="1" x14ac:dyDescent="0.2">
      <c r="A180" s="63">
        <v>3232</v>
      </c>
      <c r="B180" s="65" t="s">
        <v>361</v>
      </c>
      <c r="C180" s="247" t="s">
        <v>362</v>
      </c>
      <c r="D180" s="194">
        <v>16688.73</v>
      </c>
      <c r="E180" s="194">
        <v>8349.17</v>
      </c>
      <c r="F180" s="45">
        <f t="shared" si="26"/>
        <v>50.02879188530224</v>
      </c>
    </row>
    <row r="181" spans="1:6" ht="12.75" customHeight="1" x14ac:dyDescent="0.2">
      <c r="A181" s="63">
        <v>3233</v>
      </c>
      <c r="B181" s="65" t="s">
        <v>363</v>
      </c>
      <c r="C181" s="247" t="s">
        <v>364</v>
      </c>
      <c r="D181" s="194">
        <v>1754.2</v>
      </c>
      <c r="E181" s="194">
        <v>1175.0899999999999</v>
      </c>
      <c r="F181" s="45">
        <f t="shared" si="26"/>
        <v>66.987230646448509</v>
      </c>
    </row>
    <row r="182" spans="1:6" ht="12.75" customHeight="1" x14ac:dyDescent="0.2">
      <c r="A182" s="63">
        <v>3234</v>
      </c>
      <c r="B182" s="65" t="s">
        <v>365</v>
      </c>
      <c r="C182" s="247" t="s">
        <v>366</v>
      </c>
      <c r="D182" s="194">
        <v>3626.08</v>
      </c>
      <c r="E182" s="194">
        <v>3653.91</v>
      </c>
      <c r="F182" s="45">
        <f t="shared" si="26"/>
        <v>100.76749547720955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430.68</v>
      </c>
      <c r="E184" s="194">
        <v>3524.17</v>
      </c>
      <c r="F184" s="45">
        <f t="shared" si="26"/>
        <v>818.28039379585766</v>
      </c>
    </row>
    <row r="185" spans="1:6" ht="12.75" customHeight="1" x14ac:dyDescent="0.2">
      <c r="A185" s="63">
        <v>3237</v>
      </c>
      <c r="B185" s="64" t="s">
        <v>371</v>
      </c>
      <c r="C185" s="247" t="s">
        <v>372</v>
      </c>
      <c r="D185" s="194">
        <v>1433.31</v>
      </c>
      <c r="E185" s="194">
        <v>7885.95</v>
      </c>
      <c r="F185" s="45">
        <f t="shared" si="26"/>
        <v>550.19151474558885</v>
      </c>
    </row>
    <row r="186" spans="1:6" ht="12.75" customHeight="1" x14ac:dyDescent="0.2">
      <c r="A186" s="63">
        <v>3238</v>
      </c>
      <c r="B186" s="64" t="s">
        <v>373</v>
      </c>
      <c r="C186" s="247" t="s">
        <v>374</v>
      </c>
      <c r="D186" s="194">
        <v>2251.39</v>
      </c>
      <c r="E186" s="194">
        <v>4505.1400000000003</v>
      </c>
      <c r="F186" s="45">
        <f t="shared" si="26"/>
        <v>200.10482413087027</v>
      </c>
    </row>
    <row r="187" spans="1:6" ht="12.75" customHeight="1" x14ac:dyDescent="0.2">
      <c r="A187" s="63">
        <v>3239</v>
      </c>
      <c r="B187" s="64" t="s">
        <v>375</v>
      </c>
      <c r="C187" s="247" t="s">
        <v>376</v>
      </c>
      <c r="D187" s="194">
        <v>3923.61</v>
      </c>
      <c r="E187" s="194">
        <v>34407.68</v>
      </c>
      <c r="F187" s="45">
        <f t="shared" si="26"/>
        <v>876.93934922176254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50793.950000000004</v>
      </c>
      <c r="E194" s="60">
        <f t="shared" si="36"/>
        <v>52836.47</v>
      </c>
      <c r="F194" s="45">
        <f t="shared" si="26"/>
        <v>104.02118756269201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228.09</v>
      </c>
      <c r="E198" s="194">
        <v>220</v>
      </c>
      <c r="F198" s="45">
        <f t="shared" si="26"/>
        <v>96.453154456574154</v>
      </c>
    </row>
    <row r="199" spans="1:6" ht="12.75" customHeight="1" x14ac:dyDescent="0.2">
      <c r="A199" s="63">
        <v>3295</v>
      </c>
      <c r="B199" s="64" t="s">
        <v>399</v>
      </c>
      <c r="C199" s="247" t="s">
        <v>400</v>
      </c>
      <c r="D199" s="194">
        <v>4286.88</v>
      </c>
      <c r="E199" s="194">
        <v>3725.64</v>
      </c>
      <c r="F199" s="45">
        <f t="shared" si="26"/>
        <v>86.907961034598586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46278.98</v>
      </c>
      <c r="E201" s="194">
        <v>48890.83</v>
      </c>
      <c r="F201" s="45">
        <f t="shared" si="26"/>
        <v>105.64370692698932</v>
      </c>
    </row>
    <row r="202" spans="1:6" ht="12.75" customHeight="1" x14ac:dyDescent="0.2">
      <c r="A202" s="63">
        <v>34</v>
      </c>
      <c r="B202" s="183" t="s">
        <v>405</v>
      </c>
      <c r="C202" s="247" t="s">
        <v>406</v>
      </c>
      <c r="D202" s="60">
        <f t="shared" ref="D202:E202" si="37">D203+D208+D216</f>
        <v>1318.3700000000001</v>
      </c>
      <c r="E202" s="60">
        <f t="shared" si="37"/>
        <v>871.30000000000007</v>
      </c>
      <c r="F202" s="45">
        <f t="shared" si="26"/>
        <v>66.0891858886352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1318.3700000000001</v>
      </c>
      <c r="E216" s="60">
        <f t="shared" si="40"/>
        <v>871.30000000000007</v>
      </c>
      <c r="F216" s="45">
        <f t="shared" si="26"/>
        <v>66.0891858886352</v>
      </c>
    </row>
    <row r="217" spans="1:6" ht="12.75" customHeight="1" x14ac:dyDescent="0.2">
      <c r="A217" s="63">
        <v>3431</v>
      </c>
      <c r="B217" s="182" t="s">
        <v>435</v>
      </c>
      <c r="C217" s="247" t="s">
        <v>436</v>
      </c>
      <c r="D217" s="194">
        <v>1296.8</v>
      </c>
      <c r="E217" s="194">
        <v>865.71</v>
      </c>
      <c r="F217" s="45">
        <f t="shared" si="26"/>
        <v>66.757402837754469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1.66</v>
      </c>
      <c r="E219" s="194">
        <v>5.59</v>
      </c>
      <c r="F219" s="45">
        <f t="shared" si="26"/>
        <v>336.74698795180723</v>
      </c>
    </row>
    <row r="220" spans="1:6" ht="12.75" customHeight="1" x14ac:dyDescent="0.2">
      <c r="A220" s="63">
        <v>3434</v>
      </c>
      <c r="B220" s="65" t="s">
        <v>441</v>
      </c>
      <c r="C220" s="247" t="s">
        <v>442</v>
      </c>
      <c r="D220" s="194">
        <v>19.91</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9703.8799999999992</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9703.8799999999992</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9703.8799999999992</v>
      </c>
      <c r="E271" s="194">
        <v>0</v>
      </c>
      <c r="F271" s="45">
        <f t="shared" si="59"/>
        <v>0</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330</v>
      </c>
      <c r="E273" s="60">
        <f t="shared" si="60"/>
        <v>942.21</v>
      </c>
      <c r="F273" s="45">
        <f t="shared" ref="F273:F277" si="61">IF(D273&lt;&gt;0,IF(E273/D273&gt;=100,"&gt;&gt;100",E273/D273*100),"-")</f>
        <v>285.5181818181818</v>
      </c>
    </row>
    <row r="274" spans="1:6" ht="12.75" customHeight="1" x14ac:dyDescent="0.2">
      <c r="A274" s="63">
        <v>381</v>
      </c>
      <c r="B274" s="64" t="s">
        <v>540</v>
      </c>
      <c r="C274" s="247" t="s">
        <v>541</v>
      </c>
      <c r="D274" s="60">
        <f t="shared" ref="D274:E274" si="62">SUM(D275:D277)</f>
        <v>0</v>
      </c>
      <c r="E274" s="60">
        <f t="shared" si="62"/>
        <v>942.21</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942.21</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330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330</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1635210.58</v>
      </c>
      <c r="E299" s="60">
        <f>E152-E297+E298</f>
        <v>1929175.57</v>
      </c>
      <c r="F299" s="45">
        <f t="shared" si="68"/>
        <v>117.97719471702537</v>
      </c>
    </row>
    <row r="300" spans="1:6" ht="12.75" customHeight="1" x14ac:dyDescent="0.2">
      <c r="A300" s="63" t="s">
        <v>581</v>
      </c>
      <c r="B300" s="64" t="s">
        <v>592</v>
      </c>
      <c r="C300" s="247" t="s">
        <v>593</v>
      </c>
      <c r="D300" s="60">
        <f>IF(D6&gt;=D299,D6-D299,0)</f>
        <v>183035.31000000006</v>
      </c>
      <c r="E300" s="60">
        <f>IF(E6&gt;=E299,E6-E299,0)</f>
        <v>708867.76999999979</v>
      </c>
      <c r="F300" s="45">
        <f t="shared" si="68"/>
        <v>387.28471025617932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108727.39</v>
      </c>
      <c r="E302" s="194">
        <v>241018.5</v>
      </c>
      <c r="F302" s="45">
        <f t="shared" si="68"/>
        <v>221.67229435011731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4269.99</v>
      </c>
      <c r="E304" s="194">
        <v>138116.69</v>
      </c>
      <c r="F304" s="45">
        <f t="shared" si="68"/>
        <v>3234.5904791346115</v>
      </c>
    </row>
    <row r="305" spans="1:6" ht="12" x14ac:dyDescent="0.2">
      <c r="A305" s="63">
        <v>9661</v>
      </c>
      <c r="B305" s="220" t="s">
        <v>602</v>
      </c>
      <c r="C305" s="247" t="s">
        <v>603</v>
      </c>
      <c r="D305" s="194">
        <v>2984.22</v>
      </c>
      <c r="E305" s="194">
        <v>634.99</v>
      </c>
      <c r="F305" s="45">
        <f t="shared" si="68"/>
        <v>21.278256964969071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34587.730000000003</v>
      </c>
      <c r="E360" s="60">
        <f t="shared" si="86"/>
        <v>996588.66</v>
      </c>
      <c r="F360" s="45">
        <f t="shared" si="72"/>
        <v>2881.3358378823937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34587.730000000003</v>
      </c>
      <c r="E373" s="60">
        <f t="shared" si="90"/>
        <v>48717.64</v>
      </c>
      <c r="F373" s="45">
        <f t="shared" si="72"/>
        <v>140.85237741823471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7190.5099999999993</v>
      </c>
      <c r="E379" s="60">
        <f t="shared" si="92"/>
        <v>20120.300000000003</v>
      </c>
      <c r="F379" s="45">
        <f t="shared" si="72"/>
        <v>279.8174260240234</v>
      </c>
    </row>
    <row r="380" spans="1:6" ht="12.75" customHeight="1" x14ac:dyDescent="0.2">
      <c r="A380" s="63">
        <v>4221</v>
      </c>
      <c r="B380" s="64" t="s">
        <v>647</v>
      </c>
      <c r="C380" s="247" t="s">
        <v>739</v>
      </c>
      <c r="D380" s="194">
        <v>2166.56</v>
      </c>
      <c r="E380" s="194">
        <v>11699.51</v>
      </c>
      <c r="F380" s="45">
        <f t="shared" si="72"/>
        <v>540.00396942618715</v>
      </c>
    </row>
    <row r="381" spans="1:6" ht="12.75" customHeight="1" x14ac:dyDescent="0.2">
      <c r="A381" s="63">
        <v>4222</v>
      </c>
      <c r="B381" s="64" t="s">
        <v>740</v>
      </c>
      <c r="C381" s="247" t="s">
        <v>741</v>
      </c>
      <c r="D381" s="194">
        <v>0</v>
      </c>
      <c r="E381" s="194">
        <v>153.75</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2359</v>
      </c>
      <c r="E385" s="194">
        <v>0</v>
      </c>
      <c r="F385" s="45">
        <f t="shared" si="72"/>
        <v>0</v>
      </c>
    </row>
    <row r="386" spans="1:6" ht="12.75" customHeight="1" x14ac:dyDescent="0.2">
      <c r="A386" s="63">
        <v>4227</v>
      </c>
      <c r="B386" s="183" t="s">
        <v>659</v>
      </c>
      <c r="C386" s="247" t="s">
        <v>746</v>
      </c>
      <c r="D386" s="194">
        <v>2664.95</v>
      </c>
      <c r="E386" s="194">
        <v>8267.0400000000009</v>
      </c>
      <c r="F386" s="45">
        <f t="shared" si="72"/>
        <v>310.21370006941976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27397.22</v>
      </c>
      <c r="E393" s="60">
        <f t="shared" si="94"/>
        <v>28597.34</v>
      </c>
      <c r="F393" s="45">
        <f t="shared" si="72"/>
        <v>104.38044443925332</v>
      </c>
    </row>
    <row r="394" spans="1:6" ht="12.75" customHeight="1" x14ac:dyDescent="0.2">
      <c r="A394" s="63">
        <v>4241</v>
      </c>
      <c r="B394" s="64" t="s">
        <v>756</v>
      </c>
      <c r="C394" s="247" t="s">
        <v>757</v>
      </c>
      <c r="D394" s="194">
        <v>27397.22</v>
      </c>
      <c r="E394" s="194">
        <v>28597.34</v>
      </c>
      <c r="F394" s="45">
        <f t="shared" si="72"/>
        <v>104.38044443925332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947871.02</v>
      </c>
      <c r="F412" s="45" t="str">
        <f t="shared" si="72"/>
        <v>-</v>
      </c>
    </row>
    <row r="413" spans="1:6" ht="12.75" customHeight="1" x14ac:dyDescent="0.2">
      <c r="A413" s="63">
        <v>451</v>
      </c>
      <c r="B413" s="64" t="s">
        <v>784</v>
      </c>
      <c r="C413" s="247" t="s">
        <v>785</v>
      </c>
      <c r="D413" s="194">
        <v>0</v>
      </c>
      <c r="E413" s="194">
        <v>947871.02</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34587.730000000003</v>
      </c>
      <c r="E418" s="60">
        <f t="shared" si="102"/>
        <v>996588.66</v>
      </c>
      <c r="F418" s="45">
        <f t="shared" si="72"/>
        <v>2881.3358378823937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99709.87</v>
      </c>
      <c r="E420" s="194">
        <v>97303.31</v>
      </c>
      <c r="F420" s="45">
        <f t="shared" si="72"/>
        <v>97.586437531209299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1818245.8900000001</v>
      </c>
      <c r="E422" s="60">
        <f>E6+E308</f>
        <v>2638043.34</v>
      </c>
      <c r="F422" s="45">
        <f t="shared" si="72"/>
        <v>145.08727089711721</v>
      </c>
    </row>
    <row r="423" spans="1:6" ht="12.75" customHeight="1" x14ac:dyDescent="0.2">
      <c r="A423" s="63" t="s">
        <v>581</v>
      </c>
      <c r="B423" s="64" t="s">
        <v>804</v>
      </c>
      <c r="C423" s="247" t="s">
        <v>805</v>
      </c>
      <c r="D423" s="60">
        <f t="shared" ref="D423:E423" si="103">D299+D360</f>
        <v>1669798.31</v>
      </c>
      <c r="E423" s="60">
        <f t="shared" si="103"/>
        <v>2925764.23</v>
      </c>
      <c r="F423" s="45">
        <f t="shared" si="72"/>
        <v>175.21662421613061</v>
      </c>
    </row>
    <row r="424" spans="1:6" ht="12.75" customHeight="1" x14ac:dyDescent="0.2">
      <c r="A424" s="63" t="s">
        <v>581</v>
      </c>
      <c r="B424" s="64" t="s">
        <v>806</v>
      </c>
      <c r="C424" s="247" t="s">
        <v>807</v>
      </c>
      <c r="D424" s="60">
        <f t="shared" ref="D424:E424" si="104">IF(D422&gt;=D423,D422-D423,0)</f>
        <v>148447.58000000007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287720.89000000013</v>
      </c>
      <c r="F425" s="45" t="str">
        <f t="shared" si="72"/>
        <v>-</v>
      </c>
    </row>
    <row r="426" spans="1:6" ht="12.75" customHeight="1" x14ac:dyDescent="0.2">
      <c r="A426" s="251" t="s">
        <v>810</v>
      </c>
      <c r="B426" s="183" t="s">
        <v>811</v>
      </c>
      <c r="C426" s="252" t="s">
        <v>812</v>
      </c>
      <c r="D426" s="60">
        <f t="shared" ref="D426:E426" si="106">IF(D302-D303+D419-D420&gt;=0,D302-D303+D419-D420,0)</f>
        <v>9017.5200000000041</v>
      </c>
      <c r="E426" s="60">
        <f t="shared" si="106"/>
        <v>143715.19</v>
      </c>
      <c r="F426" s="45">
        <f t="shared" si="72"/>
        <v>1593.7329775814187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4269.99</v>
      </c>
      <c r="E428" s="81">
        <f t="shared" si="108"/>
        <v>138116.69</v>
      </c>
      <c r="F428" s="61">
        <f t="shared" si="72"/>
        <v>3234.5904791346115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1818245.8900000001</v>
      </c>
      <c r="E643" s="60">
        <f>E422+E430</f>
        <v>2638043.34</v>
      </c>
      <c r="F643" s="45">
        <f t="shared" si="109"/>
        <v>145.08727089711721</v>
      </c>
    </row>
    <row r="644" spans="1:6" ht="12.75" customHeight="1" x14ac:dyDescent="0.2">
      <c r="A644" s="63" t="s">
        <v>581</v>
      </c>
      <c r="B644" s="64" t="s">
        <v>1237</v>
      </c>
      <c r="C644" s="247" t="s">
        <v>1238</v>
      </c>
      <c r="D644" s="60">
        <f>D423+D535</f>
        <v>1669798.31</v>
      </c>
      <c r="E644" s="60">
        <f>E423+E535</f>
        <v>2925764.23</v>
      </c>
      <c r="F644" s="45">
        <f t="shared" si="109"/>
        <v>175.21662421613061</v>
      </c>
    </row>
    <row r="645" spans="1:6" ht="12.75" customHeight="1" x14ac:dyDescent="0.2">
      <c r="A645" s="63" t="s">
        <v>581</v>
      </c>
      <c r="B645" s="64" t="s">
        <v>1239</v>
      </c>
      <c r="C645" s="247" t="s">
        <v>1240</v>
      </c>
      <c r="D645" s="60">
        <f t="shared" ref="D645:E645" si="163">IF(D643&gt;=D644,D643-D644,0)</f>
        <v>148447.58000000007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287720.89000000013</v>
      </c>
      <c r="F646" s="45" t="str">
        <f t="shared" si="109"/>
        <v>-</v>
      </c>
    </row>
    <row r="647" spans="1:6" ht="24" x14ac:dyDescent="0.2">
      <c r="A647" s="251" t="s">
        <v>1243</v>
      </c>
      <c r="B647" s="64" t="s">
        <v>1244</v>
      </c>
      <c r="C647" s="252" t="s">
        <v>1243</v>
      </c>
      <c r="D647" s="60">
        <f>IF(D426-D427+D641-D642&gt;=0,D426-D427+D641-D642,0)</f>
        <v>9017.5200000000041</v>
      </c>
      <c r="E647" s="60">
        <f>IF(E426-E427+E641-E642&gt;=0,E426-E427+E641-E642,0)</f>
        <v>143715.19</v>
      </c>
      <c r="F647" s="45">
        <f t="shared" si="109"/>
        <v>1593.7329775814187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157465.10000000009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144005.70000000013</v>
      </c>
      <c r="F650" s="45" t="str">
        <f t="shared" si="109"/>
        <v>-</v>
      </c>
    </row>
    <row r="651" spans="1:6" ht="24" x14ac:dyDescent="0.2">
      <c r="A651" s="249" t="s">
        <v>1251</v>
      </c>
      <c r="B651" s="184" t="s">
        <v>1252</v>
      </c>
      <c r="C651" s="250" t="s">
        <v>1251</v>
      </c>
      <c r="D651" s="196">
        <v>109339.67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54210.720000000001</v>
      </c>
      <c r="E653" s="194">
        <v>172363.24</v>
      </c>
      <c r="F653" s="45">
        <f t="shared" ref="F653:F740" si="167">IF(D653&lt;&gt;0,IF(E653/D653&gt;=100,"&gt;&gt;100",E653/D653*100),"-")</f>
        <v>317.95047178860563</v>
      </c>
    </row>
    <row r="654" spans="1:6" ht="12.75" customHeight="1" x14ac:dyDescent="0.2">
      <c r="A654" s="63" t="s">
        <v>1256</v>
      </c>
      <c r="B654" s="64" t="s">
        <v>1257</v>
      </c>
      <c r="C654" s="247" t="s">
        <v>1256</v>
      </c>
      <c r="D654" s="194">
        <v>533230.29</v>
      </c>
      <c r="E654" s="194">
        <v>1130557.4399999999</v>
      </c>
      <c r="F654" s="45">
        <f t="shared" si="167"/>
        <v>212.02048368257547</v>
      </c>
    </row>
    <row r="655" spans="1:6" ht="12.75" customHeight="1" x14ac:dyDescent="0.2">
      <c r="A655" s="63" t="s">
        <v>1258</v>
      </c>
      <c r="B655" s="64" t="s">
        <v>1259</v>
      </c>
      <c r="C655" s="247" t="s">
        <v>1258</v>
      </c>
      <c r="D655" s="194">
        <v>415077.77</v>
      </c>
      <c r="E655" s="194">
        <v>1284169.73</v>
      </c>
      <c r="F655" s="45">
        <f t="shared" si="167"/>
        <v>309.38051199417396</v>
      </c>
    </row>
    <row r="656" spans="1:6" ht="24" x14ac:dyDescent="0.2">
      <c r="A656" s="63">
        <v>11</v>
      </c>
      <c r="B656" s="64" t="s">
        <v>1260</v>
      </c>
      <c r="C656" s="247" t="s">
        <v>1261</v>
      </c>
      <c r="D656" s="60">
        <f t="shared" ref="D656:E656" si="168">+D653+D654-D655</f>
        <v>172363.24</v>
      </c>
      <c r="E656" s="60">
        <f t="shared" si="168"/>
        <v>18750.949999999953</v>
      </c>
      <c r="F656" s="45">
        <f t="shared" si="167"/>
        <v>10.878740733813054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49</v>
      </c>
      <c r="E660" s="253">
        <v>48</v>
      </c>
      <c r="F660" s="45">
        <f t="shared" si="167"/>
        <v>97.959183673469383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1410772.77</v>
      </c>
      <c r="E683" s="192">
        <v>1534896.95</v>
      </c>
      <c r="F683" s="71">
        <f t="shared" si="167"/>
        <v>108.79831129714815</v>
      </c>
    </row>
    <row r="684" spans="1:6" ht="24" x14ac:dyDescent="0.2">
      <c r="A684" s="70">
        <v>63613</v>
      </c>
      <c r="B684" s="182" t="s">
        <v>1317</v>
      </c>
      <c r="C684" s="278" t="s">
        <v>1318</v>
      </c>
      <c r="D684" s="192">
        <v>45651.199999999997</v>
      </c>
      <c r="E684" s="192">
        <v>57003.85</v>
      </c>
      <c r="F684" s="71">
        <f t="shared" si="167"/>
        <v>124.86824004626385</v>
      </c>
    </row>
    <row r="685" spans="1:6" ht="24" x14ac:dyDescent="0.2">
      <c r="A685" s="63">
        <v>63622</v>
      </c>
      <c r="B685" s="244" t="s">
        <v>1319</v>
      </c>
      <c r="C685" s="247" t="s">
        <v>1320</v>
      </c>
      <c r="D685" s="194">
        <v>27082.41</v>
      </c>
      <c r="E685" s="194">
        <v>27872.31</v>
      </c>
      <c r="F685" s="45">
        <f t="shared" si="167"/>
        <v>102.91665328159496</v>
      </c>
    </row>
    <row r="686" spans="1:6" ht="24" x14ac:dyDescent="0.2">
      <c r="A686" s="63">
        <v>63623</v>
      </c>
      <c r="B686" s="244" t="s">
        <v>1321</v>
      </c>
      <c r="C686" s="247" t="s">
        <v>1322</v>
      </c>
      <c r="D686" s="194">
        <v>9911.8799999999992</v>
      </c>
      <c r="E686" s="194">
        <v>7998.5</v>
      </c>
      <c r="F686" s="45">
        <f t="shared" si="167"/>
        <v>80.696093980153123</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177971.23</v>
      </c>
      <c r="E702" s="192">
        <v>20278.830000000002</v>
      </c>
      <c r="F702" s="71">
        <f t="shared" si="167"/>
        <v>11.394442798423093</v>
      </c>
    </row>
    <row r="703" spans="1:6" ht="12.75" customHeight="1" x14ac:dyDescent="0.2">
      <c r="A703" s="70">
        <v>63812</v>
      </c>
      <c r="B703" s="182" t="s">
        <v>1340</v>
      </c>
      <c r="C703" s="278" t="s">
        <v>1341</v>
      </c>
      <c r="D703" s="192">
        <v>17343.849999999999</v>
      </c>
      <c r="E703" s="192">
        <v>0</v>
      </c>
      <c r="F703" s="71">
        <f t="shared" si="167"/>
        <v>0</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323346.81</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39341.599999999999</v>
      </c>
      <c r="E724" s="192">
        <v>33937.46</v>
      </c>
      <c r="F724" s="71">
        <f t="shared" si="167"/>
        <v>86.263548000081329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4241.42</v>
      </c>
      <c r="E732" s="192">
        <v>8998.3799999999992</v>
      </c>
      <c r="F732" s="71">
        <f t="shared" si="167"/>
        <v>212.15489152217887</v>
      </c>
    </row>
    <row r="733" spans="1:6" ht="12.75" customHeight="1" x14ac:dyDescent="0.2">
      <c r="A733" s="70">
        <v>31215</v>
      </c>
      <c r="B733" s="65" t="s">
        <v>1395</v>
      </c>
      <c r="C733" s="278" t="s">
        <v>1396</v>
      </c>
      <c r="D733" s="192">
        <v>2869.36</v>
      </c>
      <c r="E733" s="192">
        <v>882.88</v>
      </c>
      <c r="F733" s="71">
        <f t="shared" si="167"/>
        <v>30.769230769230766</v>
      </c>
    </row>
    <row r="734" spans="1:6" ht="12.75" customHeight="1" x14ac:dyDescent="0.2">
      <c r="A734" s="70">
        <v>32121</v>
      </c>
      <c r="B734" s="65" t="s">
        <v>1397</v>
      </c>
      <c r="C734" s="278" t="s">
        <v>1398</v>
      </c>
      <c r="D734" s="192">
        <v>38071.29</v>
      </c>
      <c r="E734" s="192">
        <v>35394.959999999999</v>
      </c>
      <c r="F734" s="71">
        <f t="shared" si="167"/>
        <v>92.9702145632575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109.5</v>
      </c>
      <c r="E736" s="194">
        <v>3239.49</v>
      </c>
      <c r="F736" s="45">
        <f t="shared" si="167"/>
        <v>2958.4383561643831</v>
      </c>
    </row>
    <row r="737" spans="1:6" ht="12.75" customHeight="1" x14ac:dyDescent="0.2">
      <c r="A737" s="63" t="s">
        <v>1403</v>
      </c>
      <c r="B737" s="64" t="s">
        <v>1404</v>
      </c>
      <c r="C737" s="247" t="s">
        <v>1403</v>
      </c>
      <c r="D737" s="194">
        <v>86.86</v>
      </c>
      <c r="E737" s="194">
        <v>0</v>
      </c>
      <c r="F737" s="45">
        <f t="shared" si="167"/>
        <v>0</v>
      </c>
    </row>
    <row r="738" spans="1:6" ht="12.75" customHeight="1" x14ac:dyDescent="0.2">
      <c r="A738" s="63" t="s">
        <v>1405</v>
      </c>
      <c r="B738" s="64" t="s">
        <v>1406</v>
      </c>
      <c r="C738" s="247" t="s">
        <v>1405</v>
      </c>
      <c r="D738" s="194">
        <v>21.45</v>
      </c>
      <c r="E738" s="194">
        <v>422.32</v>
      </c>
      <c r="F738" s="45">
        <f t="shared" si="167"/>
        <v>1968.857808857809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4032</v>
      </c>
      <c r="E744" s="192">
        <v>3492</v>
      </c>
      <c r="F744" s="71">
        <f t="shared" si="170"/>
        <v>86.607142857142861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9703.8799999999992</v>
      </c>
      <c r="E855" s="194">
        <v>0</v>
      </c>
      <c r="F855" s="45">
        <f t="shared" si="169"/>
        <v>0</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1758943.8099999998</v>
      </c>
      <c r="E6" s="180">
        <f t="shared" si="0"/>
        <v>2595766.6899999995</v>
      </c>
      <c r="F6" s="181">
        <f t="shared" ref="F6:F298" si="1">IF(D6&gt;0,IF(E6/D6&gt;=100,"&gt;&gt;100",E6/D6*100),"-")</f>
        <v>147.57530486434354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1465144.5899999999</v>
      </c>
      <c r="E7" s="79">
        <f t="shared" si="2"/>
        <v>2401066.5199999996</v>
      </c>
      <c r="F7" s="71">
        <f t="shared" si="1"/>
        <v>163.87915134027827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226.58999999999992</v>
      </c>
      <c r="E8" s="79">
        <f>E9+E10-E11</f>
        <v>76.419999999999845</v>
      </c>
      <c r="F8" s="71">
        <f t="shared" si="1"/>
        <v>33.726113244185477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34.51</v>
      </c>
      <c r="E9" s="192">
        <v>34.51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1117.1099999999999</v>
      </c>
      <c r="E10" s="192">
        <v>1117.1099999999999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925.03</v>
      </c>
      <c r="E11" s="192">
        <v>1075.2</v>
      </c>
      <c r="F11" s="71">
        <f t="shared" si="1"/>
        <v>116.23406808427836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1464917.9999999998</v>
      </c>
      <c r="E12" s="79">
        <f t="shared" si="3"/>
        <v>2400990.0999999996</v>
      </c>
      <c r="F12" s="71">
        <f t="shared" si="1"/>
        <v>163.8992830998049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1343601.19</v>
      </c>
      <c r="E13" s="79">
        <f t="shared" si="4"/>
        <v>2275089.4</v>
      </c>
      <c r="F13" s="71">
        <f t="shared" si="1"/>
        <v>169.32773035129568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2007635.53</v>
      </c>
      <c r="E15" s="192">
        <v>2955506.55</v>
      </c>
      <c r="F15" s="71">
        <f t="shared" si="1"/>
        <v>147.21330170920018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26036.66</v>
      </c>
      <c r="E16" s="192">
        <v>26036.66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690071</v>
      </c>
      <c r="E18" s="192">
        <v>706453.81</v>
      </c>
      <c r="F18" s="71">
        <f t="shared" si="1"/>
        <v>102.37407600087526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53160.929999999935</v>
      </c>
      <c r="E19" s="79">
        <f t="shared" si="5"/>
        <v>53220.780000000028</v>
      </c>
      <c r="F19" s="71">
        <f t="shared" si="1"/>
        <v>100.11258268055147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157819.5</v>
      </c>
      <c r="E20" s="192">
        <v>169519.01</v>
      </c>
      <c r="F20" s="71">
        <f t="shared" si="1"/>
        <v>107.41322206698159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1112.8499999999999</v>
      </c>
      <c r="E21" s="192">
        <v>1266.5999999999999</v>
      </c>
      <c r="F21" s="71">
        <f t="shared" si="1"/>
        <v>113.81587815069416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21870.14</v>
      </c>
      <c r="E22" s="192">
        <v>21870.14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550.53</v>
      </c>
      <c r="E24" s="192">
        <v>550.53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101406.1</v>
      </c>
      <c r="E25" s="192">
        <v>101406.1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136322.46</v>
      </c>
      <c r="E26" s="192">
        <v>144589.5</v>
      </c>
      <c r="F26" s="71">
        <f t="shared" si="1"/>
        <v>106.06432718423655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365920.65</v>
      </c>
      <c r="E28" s="192">
        <v>385981.1</v>
      </c>
      <c r="F28" s="71">
        <f t="shared" si="1"/>
        <v>105.4821858236205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67992.62999999999</v>
      </c>
      <c r="E35" s="79">
        <f t="shared" si="7"/>
        <v>72516.669999999984</v>
      </c>
      <c r="F35" s="71">
        <f t="shared" si="1"/>
        <v>106.6537211459536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163107.21</v>
      </c>
      <c r="E36" s="192">
        <v>191704.55</v>
      </c>
      <c r="F36" s="71">
        <f t="shared" si="1"/>
        <v>117.53284848658745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95114.58</v>
      </c>
      <c r="E40" s="192">
        <v>119187.88</v>
      </c>
      <c r="F40" s="71">
        <f t="shared" si="1"/>
        <v>125.30978951912526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163.25</v>
      </c>
      <c r="E45" s="79">
        <f t="shared" si="9"/>
        <v>163.25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786.6</v>
      </c>
      <c r="E47" s="192">
        <v>786.6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623.35</v>
      </c>
      <c r="E50" s="192">
        <v>623.35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18805.43</v>
      </c>
      <c r="E54" s="192">
        <v>20080.189999999999</v>
      </c>
      <c r="F54" s="71">
        <f t="shared" si="1"/>
        <v>106.77868041305089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18805.43</v>
      </c>
      <c r="E55" s="192">
        <v>20080.189999999999</v>
      </c>
      <c r="F55" s="71">
        <f t="shared" si="1"/>
        <v>106.77868041305089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293799.22000000003</v>
      </c>
      <c r="E69" s="79">
        <f>E70+E82+E88+E119+E135+E147+E165+E171</f>
        <v>194700.17</v>
      </c>
      <c r="F69" s="71">
        <f t="shared" si="1"/>
        <v>66.269804936854499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172363.24000000002</v>
      </c>
      <c r="E70" s="79">
        <f t="shared" si="12"/>
        <v>18750.95</v>
      </c>
      <c r="F70" s="71">
        <f t="shared" si="1"/>
        <v>10.878740733813078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167083.76</v>
      </c>
      <c r="E71" s="79">
        <f t="shared" si="13"/>
        <v>18750.95</v>
      </c>
      <c r="F71" s="71">
        <f t="shared" si="1"/>
        <v>11.222485057793767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167083.76</v>
      </c>
      <c r="E73" s="192">
        <v>18750.95</v>
      </c>
      <c r="F73" s="71">
        <f t="shared" si="1"/>
        <v>11.222485057793767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5279.48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7749</v>
      </c>
      <c r="E82" s="79">
        <f>SUM(E83:E85)-E86+E87</f>
        <v>6594.84</v>
      </c>
      <c r="F82" s="71">
        <f t="shared" si="1"/>
        <v>85.105691056910572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1809</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7749</v>
      </c>
      <c r="E87" s="192">
        <v>4785.84</v>
      </c>
      <c r="F87" s="71">
        <f t="shared" si="1"/>
        <v>61.760743321718934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4347.3099999999995</v>
      </c>
      <c r="E147" s="79">
        <f t="shared" si="24"/>
        <v>169354.38</v>
      </c>
      <c r="F147" s="71">
        <f t="shared" si="1"/>
        <v>3895.6131492808204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136035.97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125168.5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10867.47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1375.5</v>
      </c>
      <c r="E160" s="192">
        <v>1445.73</v>
      </c>
      <c r="F160" s="71">
        <f t="shared" si="1"/>
        <v>105.10577971646676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2971.81</v>
      </c>
      <c r="E161" s="192">
        <v>634.99</v>
      </c>
      <c r="F161" s="71">
        <f t="shared" si="1"/>
        <v>21.367112971556057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31237.69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109339.67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109339.67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1758943.81</v>
      </c>
      <c r="E176" s="79">
        <f>E177+E251</f>
        <v>2595766.69</v>
      </c>
      <c r="F176" s="71">
        <f t="shared" si="1"/>
        <v>147.57530486434356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135022.16999999998</v>
      </c>
      <c r="E177" s="79">
        <f>E178+E197+E203+E219+E247+E248</f>
        <v>203624.53999999998</v>
      </c>
      <c r="F177" s="71">
        <f t="shared" si="1"/>
        <v>150.80822653050237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134911.85999999999</v>
      </c>
      <c r="E178" s="79">
        <f>SUM(E179:E181)+E185+E186+SUM(E194:E196)</f>
        <v>139922.06999999998</v>
      </c>
      <c r="F178" s="71">
        <f t="shared" si="1"/>
        <v>103.71369129444956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113421.02</v>
      </c>
      <c r="E179" s="192">
        <v>126578.06</v>
      </c>
      <c r="F179" s="71">
        <f t="shared" si="1"/>
        <v>111.60017781536438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18552.18</v>
      </c>
      <c r="E180" s="192">
        <v>13248.52</v>
      </c>
      <c r="F180" s="71">
        <f t="shared" si="1"/>
        <v>71.412200614698648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175.8</v>
      </c>
      <c r="E181" s="79">
        <f t="shared" si="28"/>
        <v>95.49</v>
      </c>
      <c r="F181" s="71">
        <f t="shared" si="1"/>
        <v>54.317406143344705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175.8</v>
      </c>
      <c r="E184" s="192">
        <v>95.49</v>
      </c>
      <c r="F184" s="71">
        <f t="shared" si="1"/>
        <v>54.317406143344705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2762.86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110.31</v>
      </c>
      <c r="E197" s="79">
        <f>SUM(E198:E202)</f>
        <v>20413.71</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110.31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20413.71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43208.76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80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80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1623921.6400000001</v>
      </c>
      <c r="E251" s="79">
        <f>+E252+E255-E264+E274+E291</f>
        <v>2392142.15</v>
      </c>
      <c r="F251" s="71">
        <f t="shared" si="1"/>
        <v>147.30650119300091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1462186.55</v>
      </c>
      <c r="E252" s="79">
        <f>E253-E254</f>
        <v>2398031.16</v>
      </c>
      <c r="F252" s="71">
        <f t="shared" si="1"/>
        <v>164.0030924918575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1462186.55</v>
      </c>
      <c r="E253" s="192">
        <v>2398031.16</v>
      </c>
      <c r="F253" s="71">
        <f t="shared" si="1"/>
        <v>164.0030924918575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157465.1</v>
      </c>
      <c r="E255" s="79">
        <f>E256-E260</f>
        <v>-144005.70000000001</v>
      </c>
      <c r="F255" s="71">
        <f t="shared" si="1"/>
        <v>-91.452455178957109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254768.41</v>
      </c>
      <c r="E256" s="79">
        <f>SUM(E257:E259)</f>
        <v>78457.31</v>
      </c>
      <c r="F256" s="71">
        <f t="shared" si="1"/>
        <v>30.795540938533154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254768.41</v>
      </c>
      <c r="E257" s="192">
        <v>78457.31</v>
      </c>
      <c r="F257" s="71">
        <f t="shared" si="1"/>
        <v>30.795540938533154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97303.31</v>
      </c>
      <c r="E260" s="79">
        <f>SUM(E261:E263)</f>
        <v>222463.01</v>
      </c>
      <c r="F260" s="71">
        <f t="shared" si="1"/>
        <v>228.62840945493019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97303.31</v>
      </c>
      <c r="E262" s="192">
        <v>222463.01</v>
      </c>
      <c r="F262" s="71">
        <f t="shared" si="1"/>
        <v>228.62840945493019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4269.99</v>
      </c>
      <c r="E274" s="79">
        <f>SUM(E275:E277)+SUM(E286:E290)</f>
        <v>138116.69</v>
      </c>
      <c r="F274" s="71">
        <f t="shared" si="1"/>
        <v>3234.5904791346115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136035.97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125168.5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10867.47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1285.77</v>
      </c>
      <c r="E287" s="192">
        <v>1445.73</v>
      </c>
      <c r="F287" s="71">
        <f t="shared" si="39"/>
        <v>112.44079423224993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2984.22</v>
      </c>
      <c r="E288" s="192">
        <v>634.99</v>
      </c>
      <c r="F288" s="71">
        <f t="shared" si="39"/>
        <v>21.278256964969071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48515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48515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4347.3100000000004</v>
      </c>
      <c r="E303" s="192">
        <v>169354.38</v>
      </c>
      <c r="F303" s="71">
        <f t="shared" si="43"/>
        <v>3895.6131492808199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2929.76</v>
      </c>
      <c r="E308" s="192">
        <v>4525.4399999999996</v>
      </c>
      <c r="F308" s="71">
        <f t="shared" si="43"/>
        <v>154.46452951777619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4819.24</v>
      </c>
      <c r="E309" s="192">
        <v>260.39999999999998</v>
      </c>
      <c r="F309" s="71">
        <f t="shared" si="43"/>
        <v>5.4033416057303638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31237.69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2599.87</v>
      </c>
      <c r="E336" s="192">
        <v>107.8</v>
      </c>
      <c r="F336" s="71">
        <f t="shared" si="43"/>
        <v>4.146361164212057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132311.99</v>
      </c>
      <c r="E337" s="192">
        <v>139814.26999999999</v>
      </c>
      <c r="F337" s="71">
        <f t="shared" si="43"/>
        <v>105.67014372620349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110.31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20413.71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1809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38812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2587.7600000000002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48515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1669798.31</v>
      </c>
      <c r="E114" s="60">
        <f t="shared" si="22"/>
        <v>2925764.23</v>
      </c>
      <c r="F114" s="45">
        <f t="shared" si="1"/>
        <v>175.21662421613061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1576421.61</v>
      </c>
      <c r="E115" s="60">
        <f t="shared" si="23"/>
        <v>2818699.7</v>
      </c>
      <c r="F115" s="45">
        <f t="shared" si="1"/>
        <v>178.80367042164565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1576421.61</v>
      </c>
      <c r="E117" s="194">
        <v>2818699.7</v>
      </c>
      <c r="F117" s="45">
        <f t="shared" si="1"/>
        <v>178.80367042164565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93376.7</v>
      </c>
      <c r="E126" s="194">
        <v>107064.53</v>
      </c>
      <c r="F126" s="45">
        <f t="shared" si="1"/>
        <v>114.65872107281581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1669798.31</v>
      </c>
      <c r="E141" s="81">
        <f t="shared" si="28"/>
        <v>2925764.23</v>
      </c>
      <c r="F141" s="61">
        <f t="shared" si="1"/>
        <v>175.21662421613061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60666.729999999996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60666.729999999996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60666.729999999996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150.16999999999999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60516.56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135022.17000000001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2894146.71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1822757.4400000002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1503964.58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316969.34999999998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871.3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952.21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996588.66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74800.61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2825624.34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1814984.37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1490807.54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322273.01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951.61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952.21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976285.26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34354.71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203544.54000000004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107.8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107.8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107.8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107.8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203436.74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139814.26999999999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20413.71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43208.76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13684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 os str</cp:lastModifiedBy>
  <cp:lastPrinted>2026-01-30T08:34:48Z</cp:lastPrinted>
  <dcterms:created xsi:type="dcterms:W3CDTF">2022-04-01T05:14:30Z</dcterms:created>
  <dcterms:modified xsi:type="dcterms:W3CDTF">2026-01-30T08:35:26Z</dcterms:modified>
</cp:coreProperties>
</file>