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6\"/>
    </mc:Choice>
  </mc:AlternateContent>
  <xr:revisionPtr revIDLastSave="0" documentId="8_{71BA131C-8852-4A56-AE20-196027E6FACE}" xr6:coauthVersionLast="37" xr6:coauthVersionMax="37" xr10:uidLastSave="{00000000-0000-0000-0000-000000000000}"/>
  <bookViews>
    <workbookView xWindow="0" yWindow="60" windowWidth="28800" windowHeight="121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983" i="1" l="1"/>
  <c r="A984" i="1"/>
  <c r="A985" i="1" l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6" i="1"/>
  <c r="A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<sst xmlns="http://schemas.openxmlformats.org/spreadsheetml/2006/main" count="19021" uniqueCount="18930">
  <si>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</si>
  <si>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</si>
  <si>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</si>
  <si>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</si>
  <si>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</si>
  <si>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</si>
  <si>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</si>
  <si>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</si>
  <si>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</si>
  <si>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</si>
  <si>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</si>
  <si>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</si>
  <si>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</si>
  <si>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</si>
  <si>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</si>
  <si>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</si>
  <si>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</si>
  <si>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</si>
  <si>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</si>
  <si>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</si>
  <si>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</si>
  <si>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</si>
  <si>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</si>
  <si>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</si>
  <si>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</si>
  <si>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</si>
  <si>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</si>
  <si>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</si>
  <si>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</si>
  <si>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</si>
  <si>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</si>
  <si>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</si>
  <si>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</si>
  <si>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</si>
  <si>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</si>
  <si>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</si>
  <si>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</si>
  <si>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</si>
  <si>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</si>
  <si>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</si>
  <si>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</si>
  <si>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</si>
  <si>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</si>
  <si>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</si>
  <si>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</si>
  <si>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</si>
  <si>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</si>
  <si>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</si>
  <si>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</si>
  <si>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</si>
  <si>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</si>
  <si>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</si>
  <si>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</si>
  <si>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</si>
  <si>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</si>
  <si>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</si>
  <si>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</si>
  <si>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</si>
  <si>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</si>
  <si>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</si>
  <si>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</si>
  <si>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</si>
  <si>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</si>
  <si>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</si>
  <si>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</si>
  <si>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</si>
  <si>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</si>
  <si>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</si>
  <si>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</si>
  <si>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</si>
  <si>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</si>
  <si>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</si>
  <si>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</si>
  <si>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</si>
  <si>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</si>
  <si>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</si>
  <si>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</si>
  <si>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</si>
  <si>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</si>
  <si>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</si>
  <si>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</si>
  <si>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</si>
  <si>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</si>
  <si>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</si>
  <si>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</si>
  <si>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</si>
  <si>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</si>
  <si>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</si>
  <si>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</si>
  <si>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</si>
  <si>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</si>
  <si>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</si>
  <si>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</si>
  <si>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</si>
  <si>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</si>
  <si>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</si>
  <si>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</si>
  <si>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</si>
  <si>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</si>
  <si>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</si>
  <si>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</si>
  <si>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</si>
  <si>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</si>
  <si>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</si>
  <si>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</si>
  <si>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</si>
  <si>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</si>
  <si>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</si>
  <si>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</si>
  <si>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</si>
  <si>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</si>
  <si>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</si>
  <si>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</si>
  <si>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</si>
  <si>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</si>
  <si>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</si>
  <si>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</si>
  <si>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</si>
  <si>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</si>
  <si>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</si>
  <si>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</si>
  <si>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</si>
  <si>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</si>
  <si>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</si>
  <si>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</si>
  <si>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</si>
  <si>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</si>
  <si>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</si>
  <si>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</si>
  <si>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</si>
  <si>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</si>
  <si>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</si>
  <si>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</si>
  <si>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</si>
  <si>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</si>
  <si>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</si>
  <si>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</si>
  <si>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</si>
  <si>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</si>
  <si>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</si>
  <si>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</si>
  <si>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</si>
  <si>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</si>
  <si>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</si>
  <si>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</si>
  <si>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</si>
  <si>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</si>
  <si>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</si>
  <si>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</si>
  <si>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</si>
  <si>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</si>
  <si>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</si>
  <si>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</si>
  <si>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</si>
  <si>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</si>
  <si>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</si>
  <si>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</si>
  <si>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</si>
  <si>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</si>
  <si>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</si>
  <si>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</si>
  <si>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</si>
  <si>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</si>
  <si>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</si>
  <si>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</si>
  <si>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</si>
  <si>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</si>
  <si>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</si>
  <si>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</si>
  <si>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</si>
  <si>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</si>
  <si>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</si>
  <si>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</si>
  <si>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</si>
  <si>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</si>
  <si>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</si>
  <si>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</si>
  <si>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</si>
  <si>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</si>
  <si>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</si>
  <si>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</si>
  <si>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</si>
  <si>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</si>
  <si>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</si>
  <si>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</si>
  <si>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</si>
  <si>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</si>
  <si>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</si>
  <si>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</si>
  <si>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</si>
  <si>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</si>
  <si>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</si>
  <si>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</si>
  <si>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</si>
  <si>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</si>
  <si>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</si>
  <si>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</si>
  <si>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</si>
  <si>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</si>
  <si>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</si>
  <si>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</si>
  <si>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</si>
  <si>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</si>
  <si>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</si>
  <si>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</si>
  <si>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</si>
  <si>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</si>
  <si>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</si>
  <si>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</si>
  <si>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</si>
  <si>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</si>
  <si>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</si>
  <si>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</si>
  <si>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</si>
  <si>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</si>
  <si>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</si>
  <si>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</si>
  <si>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</si>
  <si>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</si>
  <si>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</si>
  <si>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</si>
  <si>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</si>
  <si>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</si>
  <si>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</si>
  <si>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</si>
  <si>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</si>
  <si>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</si>
  <si>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</si>
  <si>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</si>
  <si>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</si>
  <si>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</si>
  <si>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</si>
  <si>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</si>
  <si>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</si>
  <si>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</si>
  <si>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</si>
  <si>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</si>
  <si>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</si>
  <si>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</si>
  <si>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</si>
  <si>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</si>
  <si>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</si>
  <si>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</si>
  <si>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</si>
  <si>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</si>
  <si>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</si>
  <si>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</si>
  <si>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</si>
  <si>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</si>
  <si>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</si>
  <si>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</si>
  <si>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</si>
  <si>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</si>
  <si>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</si>
  <si>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</si>
  <si>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</si>
  <si>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</si>
  <si>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</si>
  <si>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</si>
  <si>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</si>
  <si>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</si>
  <si>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</si>
  <si>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</si>
  <si>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</si>
  <si>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</si>
  <si>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</si>
  <si>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</si>
  <si>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</si>
  <si>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</si>
  <si>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</si>
  <si>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</si>
  <si>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</si>
  <si>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</si>
  <si>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</si>
  <si>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</si>
  <si>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</si>
  <si>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</si>
  <si>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</si>
  <si>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</si>
  <si>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</si>
  <si>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</si>
  <si>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</si>
  <si>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</si>
  <si>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</si>
  <si>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</si>
  <si>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</si>
  <si>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</si>
  <si>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</si>
  <si>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</si>
  <si>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</si>
  <si>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</si>
  <si>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</si>
  <si>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</si>
  <si>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</si>
  <si>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</si>
  <si>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</si>
  <si>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</si>
  <si>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</si>
  <si>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</si>
  <si>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</si>
  <si>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</si>
  <si>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</si>
  <si>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</si>
  <si>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</si>
  <si>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</si>
  <si>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</si>
  <si>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</si>
  <si>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</si>
  <si>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</si>
  <si>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</si>
  <si>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</si>
  <si>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</si>
  <si>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</si>
  <si>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</si>
  <si>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</si>
  <si>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</si>
  <si>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</si>
  <si>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</si>
  <si>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</si>
  <si>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</si>
  <si>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</si>
  <si>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</si>
  <si>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</si>
  <si>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</si>
  <si>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</si>
  <si>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</si>
  <si>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</si>
  <si>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</si>
  <si>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</si>
  <si>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</si>
  <si>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</si>
  <si>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</si>
  <si>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</si>
  <si>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</si>
  <si>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</si>
  <si>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</si>
  <si>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</si>
  <si>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</si>
  <si>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</si>
  <si>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</si>
  <si>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</si>
  <si>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</si>
  <si>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</si>
  <si>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</si>
  <si>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</si>
  <si>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</si>
  <si>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</si>
  <si>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</si>
  <si>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</si>
  <si>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</si>
  <si>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</si>
  <si>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</si>
  <si>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</si>
  <si>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</si>
  <si>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</si>
  <si>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</si>
  <si>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</si>
  <si>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</si>
  <si>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</si>
  <si>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</si>
  <si>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</si>
  <si>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</si>
  <si>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</si>
  <si>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</si>
  <si>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</si>
  <si>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</si>
  <si>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</si>
  <si>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</si>
  <si>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</si>
  <si>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</si>
  <si>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</si>
  <si>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</si>
  <si>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</si>
  <si>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</si>
  <si>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</si>
  <si>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</si>
  <si>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</si>
  <si>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</si>
  <si>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</si>
  <si>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</si>
  <si>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</si>
  <si>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</si>
  <si>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</si>
  <si>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</si>
  <si>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</si>
  <si>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</si>
  <si>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</si>
  <si>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</si>
  <si>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</si>
  <si>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</si>
  <si>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</si>
  <si>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</si>
  <si>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</si>
  <si>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</si>
  <si>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</si>
  <si>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</si>
  <si>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</si>
  <si>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</si>
  <si>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</si>
  <si>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</si>
  <si>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</si>
  <si>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</si>
  <si>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</si>
  <si>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</si>
  <si>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</si>
  <si>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</si>
  <si>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</si>
  <si>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</si>
  <si>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</si>
  <si>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</si>
  <si>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</si>
  <si>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</si>
  <si>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</si>
  <si>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</si>
  <si>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</si>
  <si>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</si>
  <si>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</si>
  <si>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</si>
  <si>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</si>
  <si>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</si>
  <si>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</si>
  <si>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</si>
  <si>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</si>
  <si>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</si>
  <si>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</si>
  <si>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</si>
  <si>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</si>
  <si>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</si>
  <si>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</si>
  <si>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</si>
  <si>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</si>
  <si>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</si>
  <si>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</si>
  <si>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</si>
  <si>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</si>
  <si>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</si>
  <si>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</si>
  <si>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</si>
  <si>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</si>
  <si>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</si>
  <si>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</si>
  <si>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</si>
  <si>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</si>
  <si>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</si>
  <si>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</si>
  <si>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</si>
  <si>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</si>
  <si>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</si>
  <si>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</si>
  <si>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</si>
  <si>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</si>
  <si>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</si>
  <si>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</si>
  <si>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</si>
  <si>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</si>
  <si>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</si>
  <si>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</si>
  <si>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</si>
  <si>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</si>
  <si>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</si>
  <si>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</si>
  <si>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</si>
  <si>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</si>
  <si>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</si>
  <si>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</si>
  <si>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</si>
  <si>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</si>
  <si>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</si>
  <si>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</si>
  <si>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</si>
  <si>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</si>
  <si>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</si>
  <si>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</si>
  <si>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</si>
  <si>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</si>
  <si>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</si>
  <si>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</si>
  <si>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</si>
  <si>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</si>
  <si>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</si>
  <si>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</si>
  <si>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</si>
  <si>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</si>
  <si>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</si>
  <si>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</si>
  <si>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</si>
  <si>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</si>
  <si>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</si>
  <si>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</si>
  <si>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</si>
  <si>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</si>
  <si>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</si>
  <si>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</si>
  <si>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</si>
  <si>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</si>
  <si>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</si>
  <si>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</si>
  <si>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</si>
  <si>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</si>
  <si>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</si>
  <si>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</si>
  <si>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</si>
  <si>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</si>
  <si>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</si>
  <si>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</si>
  <si>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</si>
  <si>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</si>
  <si>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</si>
  <si>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</si>
  <si>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</si>
  <si>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</si>
  <si>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</si>
  <si>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</si>
  <si>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</si>
  <si>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</si>
  <si>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</si>
  <si>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</si>
  <si>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</si>
  <si>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</si>
  <si>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</si>
  <si>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</si>
  <si>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</si>
  <si>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</si>
  <si>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</si>
  <si>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</si>
  <si>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</si>
  <si>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</si>
  <si>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</si>
  <si>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</si>
  <si>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</si>
  <si>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</si>
  <si>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</si>
  <si>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</si>
  <si>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</si>
  <si>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</si>
  <si>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</si>
  <si>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</si>
  <si>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</si>
  <si>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</si>
  <si>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</si>
  <si>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</si>
  <si>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</si>
  <si>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</si>
  <si>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</si>
  <si>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</si>
  <si>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</si>
  <si>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</si>
  <si>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</si>
  <si>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</si>
  <si>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</si>
  <si>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</si>
  <si>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</si>
  <si>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</si>
  <si>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</si>
  <si>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</si>
  <si>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</si>
  <si>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</si>
  <si>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</si>
  <si>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</si>
  <si>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</si>
  <si>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</si>
  <si>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</si>
  <si>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</si>
  <si>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</si>
  <si>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</si>
  <si>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</si>
  <si>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</si>
  <si>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</si>
  <si>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</si>
  <si>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</si>
  <si>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</si>
  <si>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</si>
  <si>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</si>
  <si>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</si>
  <si>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</si>
  <si>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</si>
  <si>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</si>
  <si>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</si>
  <si>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</si>
  <si>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</si>
  <si>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</si>
  <si>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</si>
  <si>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</si>
  <si>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</si>
  <si>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</si>
  <si>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</si>
  <si>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</si>
  <si>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</si>
  <si>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</si>
  <si>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</si>
  <si>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</si>
  <si>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</si>
  <si>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</si>
  <si>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</si>
  <si>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</si>
  <si>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</si>
  <si>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</si>
  <si>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</si>
  <si>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</si>
  <si>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</si>
  <si>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</si>
  <si>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</si>
  <si>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</si>
  <si>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</si>
  <si>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</si>
  <si>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</si>
  <si>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</si>
  <si>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</si>
  <si>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</si>
  <si>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</si>
  <si>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</si>
  <si>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</si>
  <si>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</si>
  <si>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</si>
  <si>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</si>
  <si>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</si>
  <si>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</si>
  <si>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</si>
  <si>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</si>
  <si>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</si>
  <si>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</si>
  <si>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</si>
  <si>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</si>
  <si>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</si>
  <si>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</si>
  <si>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</si>
  <si>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</si>
  <si>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</si>
  <si>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</si>
  <si>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</si>
  <si>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</si>
  <si>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</si>
  <si>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</si>
  <si>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</si>
  <si>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</si>
  <si>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</si>
  <si>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</si>
  <si>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</si>
  <si>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</si>
  <si>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</si>
  <si>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</si>
  <si>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</si>
  <si>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</si>
  <si>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</si>
  <si>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</si>
  <si>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</si>
  <si>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</si>
  <si>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</si>
  <si>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</si>
  <si>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</si>
  <si>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</si>
  <si>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</si>
  <si>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</si>
  <si>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</si>
  <si>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</si>
  <si>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</si>
  <si>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</si>
  <si>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</si>
  <si>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</si>
  <si>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</si>
  <si>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</si>
  <si>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</si>
  <si>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</si>
  <si>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</si>
  <si>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</si>
  <si>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</si>
  <si>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</si>
  <si>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</si>
  <si>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</si>
  <si>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</si>
  <si>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</si>
  <si>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</si>
  <si>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</si>
  <si>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</si>
  <si>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</si>
  <si>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</si>
  <si>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</si>
  <si>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</si>
  <si>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</si>
  <si>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</si>
  <si>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</si>
  <si>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</si>
  <si>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</si>
  <si>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</si>
  <si>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</si>
  <si>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</si>
  <si>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</si>
  <si>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</si>
  <si>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</si>
  <si>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</si>
  <si>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</si>
  <si>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</si>
  <si>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</si>
  <si>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</si>
  <si>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</si>
  <si>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</si>
  <si>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</si>
  <si>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</si>
  <si>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</si>
  <si>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</si>
  <si>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</si>
  <si>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</si>
  <si>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</si>
  <si>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</si>
  <si>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</si>
  <si>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</si>
  <si>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</si>
  <si>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</si>
  <si>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</si>
  <si>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</si>
  <si>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</si>
  <si>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</si>
  <si>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</si>
  <si>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</si>
  <si>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</si>
  <si>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</si>
  <si>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</si>
  <si>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</si>
  <si>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</si>
  <si>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</si>
  <si>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</si>
  <si>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</si>
  <si>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</si>
  <si>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</si>
  <si>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</si>
  <si>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</si>
  <si>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</si>
  <si>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</si>
  <si>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</si>
  <si>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</si>
  <si>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</si>
  <si>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</si>
  <si>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</si>
  <si>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</si>
  <si>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</si>
  <si>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</si>
  <si>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</si>
  <si>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</si>
  <si>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</si>
  <si>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</si>
  <si>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</si>
  <si>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</si>
  <si>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</si>
  <si>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</si>
  <si>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</si>
  <si>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</si>
  <si>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</si>
  <si>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</si>
  <si>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</si>
  <si>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</si>
  <si>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</si>
  <si>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</si>
  <si>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</si>
  <si>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</si>
  <si>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</si>
  <si>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</si>
  <si>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</si>
  <si>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</si>
  <si>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</si>
  <si>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</si>
  <si>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</si>
  <si>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</si>
  <si>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</si>
  <si>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</si>
  <si>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</si>
  <si>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</si>
  <si>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</si>
  <si>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</si>
  <si>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</si>
  <si>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</si>
  <si>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</si>
  <si>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</si>
  <si>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</si>
  <si>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</si>
  <si>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</si>
  <si>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</si>
  <si>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</si>
  <si>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</si>
  <si>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</si>
  <si>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</si>
  <si>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</si>
  <si>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</si>
  <si>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</si>
  <si>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</si>
  <si>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</si>
  <si>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</si>
  <si>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</si>
  <si>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</si>
  <si>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</si>
  <si>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</si>
  <si>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</si>
  <si>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</si>
  <si>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</si>
  <si>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</si>
  <si>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</si>
  <si>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</si>
  <si>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</si>
  <si>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</si>
  <si>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</si>
  <si>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</si>
  <si>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</si>
  <si>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</si>
  <si>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</si>
  <si>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</si>
  <si>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</si>
  <si>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</si>
  <si>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</si>
  <si>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</si>
  <si>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</si>
  <si>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</si>
  <si>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</si>
  <si>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</si>
  <si>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</si>
  <si>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</si>
  <si>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</si>
  <si>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</si>
  <si>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</si>
  <si>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</si>
  <si>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</si>
  <si>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</si>
  <si>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</si>
  <si>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</si>
  <si>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</si>
  <si>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</si>
  <si>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</si>
  <si>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</si>
  <si>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</si>
  <si>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</si>
  <si>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</si>
  <si>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</si>
  <si>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</si>
  <si>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</si>
  <si>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</si>
  <si>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</si>
  <si>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</si>
  <si>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</si>
  <si>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</si>
  <si>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</si>
  <si>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</si>
  <si>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</si>
  <si>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</si>
  <si>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</si>
  <si>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</si>
  <si>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</si>
  <si>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</si>
  <si>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</si>
  <si>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</si>
  <si>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</si>
  <si>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</si>
  <si>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</si>
  <si>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</si>
  <si>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</si>
  <si>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</si>
  <si>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</si>
  <si>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</si>
  <si>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</si>
  <si>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</si>
  <si>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</si>
  <si>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</si>
  <si>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</si>
  <si>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</si>
  <si>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</si>
  <si>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</si>
  <si>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</si>
  <si>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</si>
  <si>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</si>
  <si>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</si>
  <si>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</si>
  <si>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</si>
  <si>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</si>
  <si>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</si>
  <si>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</si>
  <si>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</si>
  <si>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</si>
  <si>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</si>
  <si>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</si>
  <si>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</si>
  <si>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</si>
  <si>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</si>
  <si>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</si>
  <si>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</si>
  <si>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</si>
  <si>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</si>
  <si>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</si>
  <si>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</si>
  <si>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</si>
  <si>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</si>
  <si>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</si>
  <si>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</si>
  <si>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</si>
  <si>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</si>
  <si>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</si>
  <si>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</si>
  <si>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</si>
  <si>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</si>
  <si>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</si>
  <si>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</si>
  <si>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</si>
  <si>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</si>
  <si>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</si>
  <si>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</si>
  <si>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</si>
  <si>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</si>
  <si>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</si>
  <si>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</si>
  <si>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</si>
  <si>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</si>
  <si>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</si>
  <si>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</si>
  <si>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</si>
  <si>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</si>
  <si>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</si>
  <si>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</si>
  <si>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</si>
  <si>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</si>
  <si>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</si>
  <si>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</si>
  <si>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</si>
  <si>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</si>
  <si>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</si>
  <si>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</si>
  <si>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</si>
  <si>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</si>
  <si>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</si>
  <si>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</si>
  <si>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</si>
  <si>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</si>
  <si>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</si>
  <si>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</si>
  <si>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</si>
  <si>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</si>
  <si>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</si>
  <si>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</si>
  <si>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</si>
  <si>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</si>
  <si>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</si>
  <si>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</si>
  <si>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</si>
  <si>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</si>
  <si>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</si>
  <si>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</si>
  <si>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</si>
  <si>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</si>
  <si>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</si>
  <si>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</si>
  <si>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</si>
  <si>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</si>
  <si>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</si>
  <si>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</si>
  <si>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</si>
  <si>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</si>
  <si>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</si>
  <si>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</si>
  <si>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</si>
  <si>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</si>
  <si>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</si>
  <si>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</si>
  <si>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</si>
  <si>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</si>
  <si>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</si>
  <si>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</si>
  <si>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</si>
  <si>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</si>
  <si>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</si>
  <si>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</si>
  <si>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</si>
  <si>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</si>
  <si>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</si>
  <si>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</si>
  <si>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</si>
  <si>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</si>
  <si>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</si>
  <si>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</si>
  <si>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</si>
  <si>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</si>
  <si>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</si>
  <si>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</si>
  <si>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</si>
  <si>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</si>
  <si>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</si>
  <si>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</si>
  <si>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</si>
  <si>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</si>
  <si>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</si>
  <si>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</si>
  <si>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</si>
  <si>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</si>
  <si>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</si>
  <si>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</si>
  <si>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</si>
  <si>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</si>
  <si>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</si>
  <si>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</si>
  <si>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</si>
  <si>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</si>
  <si>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</si>
  <si>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</si>
  <si>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</si>
  <si>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</si>
  <si>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</si>
  <si>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</si>
  <si>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</si>
  <si>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</si>
  <si>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</si>
  <si>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</si>
  <si>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</si>
  <si>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</si>
  <si>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</si>
  <si>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</si>
  <si>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</si>
  <si>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</si>
  <si>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</si>
  <si>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</si>
  <si>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</si>
  <si>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</si>
  <si>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</si>
  <si>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</si>
  <si>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</si>
  <si>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</si>
  <si>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</si>
  <si>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</si>
  <si>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</si>
  <si>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</si>
  <si>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</si>
  <si>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</si>
  <si>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</si>
  <si>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</si>
  <si>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</si>
  <si>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</si>
  <si>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</si>
  <si>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</si>
  <si>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</si>
  <si>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</si>
  <si>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</si>
  <si>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</si>
  <si>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</si>
  <si>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</si>
  <si>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</si>
  <si>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</si>
  <si>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</si>
  <si>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</si>
  <si>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</si>
  <si>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</si>
  <si>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</si>
  <si>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</si>
  <si>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</si>
  <si>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</si>
  <si>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</si>
  <si>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</si>
  <si>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</si>
  <si>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</si>
  <si>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</si>
  <si>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</si>
  <si>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</si>
  <si>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</si>
  <si>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</si>
  <si>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</si>
  <si>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</si>
  <si>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</si>
  <si>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</si>
  <si>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</si>
  <si>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</si>
  <si>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</si>
  <si>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</si>
  <si>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</si>
  <si>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</si>
  <si>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</si>
  <si>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</si>
  <si>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</si>
  <si>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</si>
  <si>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</si>
  <si>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</si>
  <si>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</si>
  <si>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</si>
  <si>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</si>
  <si>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</si>
  <si>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</si>
  <si>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</si>
  <si>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</si>
  <si>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</si>
  <si>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</si>
  <si>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</si>
  <si>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</si>
  <si>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</si>
  <si>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</si>
  <si>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</si>
  <si>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</si>
  <si>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</si>
  <si>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</si>
  <si>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</si>
  <si>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</si>
  <si>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</si>
  <si>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</si>
  <si>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</si>
  <si>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</si>
  <si>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</si>
  <si>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</si>
  <si>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</si>
  <si>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</si>
  <si>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</si>
  <si>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</si>
  <si>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</si>
  <si>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</si>
  <si>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</si>
  <si>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</si>
  <si>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</si>
  <si>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</si>
  <si>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</si>
  <si>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</si>
  <si>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</si>
  <si>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</si>
  <si>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</si>
  <si>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</si>
  <si>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</si>
  <si>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</si>
  <si>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</si>
  <si>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</si>
  <si>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</si>
  <si>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</si>
  <si>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</si>
  <si>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</si>
  <si>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</si>
  <si>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</si>
  <si>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</si>
  <si>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</si>
  <si>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</si>
  <si>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</si>
  <si>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</si>
  <si>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</si>
  <si>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</si>
  <si>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</si>
  <si>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</si>
  <si>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</si>
  <si>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</si>
  <si>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</si>
  <si>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</si>
  <si>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</si>
  <si>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</si>
  <si>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</si>
  <si>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</si>
  <si>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</si>
  <si>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</si>
  <si>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</si>
  <si>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</si>
  <si>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</si>
  <si>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</si>
  <si>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</si>
  <si>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</si>
  <si>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</si>
  <si>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</si>
  <si>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</si>
  <si>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</si>
  <si>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</si>
  <si>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</si>
  <si>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</si>
  <si>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</si>
  <si>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</si>
  <si>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</si>
  <si>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</si>
  <si>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</si>
  <si>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</si>
  <si>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</si>
  <si>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</si>
  <si>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</si>
  <si>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</si>
  <si>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</si>
  <si>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</si>
  <si>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</si>
  <si>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</si>
  <si>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</si>
  <si>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</si>
  <si>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</si>
  <si>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</si>
  <si>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</si>
  <si>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</si>
  <si>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</si>
  <si>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</si>
  <si>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</si>
  <si>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</si>
  <si>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</si>
  <si>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</si>
  <si>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</si>
  <si>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</si>
  <si>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</si>
  <si>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</si>
  <si>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</si>
  <si>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</si>
  <si>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</si>
  <si>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</si>
  <si>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</si>
  <si>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</si>
  <si>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</si>
  <si>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</si>
  <si>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</si>
  <si>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</si>
  <si>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</si>
  <si>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</si>
  <si>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</si>
  <si>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</si>
  <si>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</si>
  <si>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</si>
  <si>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</si>
  <si>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</si>
  <si>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</si>
  <si>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</si>
  <si>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</si>
  <si>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</si>
  <si>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</si>
  <si>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</si>
  <si>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</si>
  <si>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</si>
  <si>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</si>
  <si>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</si>
  <si>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</si>
  <si>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</si>
  <si>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</si>
  <si>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</si>
  <si>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</si>
  <si>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</si>
  <si>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</si>
  <si>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</si>
  <si>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</si>
  <si>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</si>
  <si>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</si>
  <si>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</si>
  <si>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</si>
  <si>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</si>
  <si>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</si>
  <si>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</si>
  <si>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</si>
  <si>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</si>
  <si>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</si>
  <si>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</si>
  <si>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</si>
  <si>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</si>
  <si>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</si>
  <si>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</si>
  <si>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</si>
  <si>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</si>
  <si>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</si>
  <si>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</si>
  <si>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</si>
  <si>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</si>
  <si>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</si>
  <si>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</si>
  <si>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</si>
  <si>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</si>
  <si>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</si>
  <si>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</si>
  <si>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</si>
  <si>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</si>
  <si>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</si>
  <si>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</si>
  <si>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</si>
  <si>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</si>
  <si>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</si>
  <si>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</si>
  <si>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</si>
  <si>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</si>
  <si>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</si>
  <si>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</si>
  <si>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</si>
  <si>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</si>
  <si>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</si>
  <si>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</si>
  <si>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</si>
  <si>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</si>
  <si>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</si>
  <si>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</si>
  <si>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</si>
  <si>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</si>
  <si>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</si>
  <si>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</si>
  <si>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</si>
  <si>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</si>
  <si>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</si>
  <si>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</si>
  <si>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</si>
  <si>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</si>
  <si>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</si>
  <si>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</si>
  <si>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</si>
  <si>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</si>
  <si>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</si>
  <si>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</si>
  <si>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</si>
  <si>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</si>
  <si>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</si>
  <si>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</si>
  <si>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</si>
  <si>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</si>
  <si>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</si>
  <si>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</si>
  <si>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</si>
  <si>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</si>
  <si>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</si>
  <si>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</si>
  <si>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</si>
  <si>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</si>
  <si>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</si>
  <si>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</si>
  <si>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</si>
  <si>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</si>
  <si>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</si>
  <si>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</si>
  <si>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</si>
  <si>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</si>
  <si>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</si>
  <si>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</si>
  <si>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</si>
  <si>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</si>
  <si>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</si>
  <si>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</si>
  <si>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</si>
  <si>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</si>
  <si>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</si>
  <si>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</si>
  <si>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</si>
  <si>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</si>
  <si>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</si>
  <si>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</si>
  <si>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</si>
  <si>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</si>
  <si>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</si>
  <si>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</si>
  <si>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</si>
  <si>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</si>
  <si>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</si>
  <si>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</si>
  <si>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</si>
  <si>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</si>
  <si>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</si>
  <si>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</si>
  <si>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</si>
  <si>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</si>
  <si>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</si>
  <si>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</si>
  <si>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</si>
  <si>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</si>
  <si>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</si>
  <si>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</si>
  <si>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</si>
  <si>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</si>
  <si>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</si>
  <si>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</si>
  <si>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</si>
  <si>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</si>
  <si>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</si>
  <si>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</si>
  <si>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</si>
  <si>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</si>
  <si>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</si>
  <si>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</si>
  <si>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</si>
  <si>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</si>
  <si>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</si>
  <si>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</si>
  <si>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</si>
  <si>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</si>
  <si>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</si>
  <si>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</si>
  <si>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</si>
  <si>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</si>
  <si>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</si>
  <si>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</si>
  <si>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</si>
  <si>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</si>
  <si>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</si>
  <si>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</si>
  <si>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</si>
  <si>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</si>
  <si>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</si>
  <si>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</si>
  <si>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</si>
  <si>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</si>
  <si>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</si>
  <si>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</si>
  <si>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</si>
  <si>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</si>
  <si>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</si>
  <si>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</si>
  <si>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</si>
  <si>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</si>
  <si>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</si>
  <si>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</si>
  <si>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</si>
  <si>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</si>
  <si>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</si>
  <si>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</si>
  <si>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</si>
  <si>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</si>
  <si>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</si>
  <si>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</si>
  <si>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</si>
  <si>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</si>
  <si>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</si>
  <si>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</si>
  <si>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</si>
  <si>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</si>
  <si>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</si>
  <si>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</si>
  <si>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</si>
  <si>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</si>
  <si>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</si>
  <si>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</si>
  <si>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</si>
  <si>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</si>
  <si>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</si>
  <si>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</si>
  <si>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</si>
  <si>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</si>
  <si>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</si>
  <si>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</si>
  <si>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</si>
  <si>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</si>
  <si>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</si>
  <si>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</si>
  <si>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</si>
  <si>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</si>
  <si>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</si>
  <si>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</si>
  <si>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</si>
  <si>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</si>
  <si>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</si>
  <si>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</si>
  <si>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</si>
  <si>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</si>
  <si>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</si>
  <si>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</si>
  <si>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</si>
  <si>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</si>
  <si>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</si>
  <si>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</si>
  <si>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</si>
  <si>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</si>
  <si>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</si>
  <si>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</si>
  <si>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</si>
  <si>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</si>
  <si>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</si>
  <si>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</si>
  <si>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</si>
  <si>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</si>
  <si>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</si>
  <si>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</si>
  <si>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</si>
  <si>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</si>
  <si>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</si>
  <si>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</si>
  <si>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</si>
  <si>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</si>
  <si>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</si>
  <si>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</si>
  <si>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</si>
  <si>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</si>
  <si>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</si>
  <si>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</si>
  <si>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</si>
  <si>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</si>
  <si>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</si>
  <si>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</si>
  <si>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</si>
  <si>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</si>
  <si>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</si>
  <si>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</si>
  <si>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</si>
  <si>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</si>
  <si>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</si>
  <si>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</si>
  <si>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</si>
  <si>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</si>
  <si>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</si>
  <si>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</si>
  <si>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</si>
  <si>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</si>
  <si>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</si>
  <si>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</si>
  <si>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</si>
  <si>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</si>
  <si>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</si>
  <si>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</si>
  <si>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</si>
  <si>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</si>
  <si>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</si>
  <si>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</si>
  <si>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</si>
  <si>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</si>
  <si>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</si>
  <si>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</si>
  <si>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</si>
  <si>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</si>
  <si>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</si>
  <si>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</si>
  <si>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</si>
  <si>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</si>
  <si>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</si>
  <si>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</si>
  <si>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</si>
  <si>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</si>
  <si>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</si>
  <si>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</si>
  <si>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</si>
  <si>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</si>
  <si>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</si>
  <si>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</si>
  <si>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</si>
  <si>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</si>
  <si>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</si>
  <si>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</si>
  <si>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</si>
  <si>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</si>
  <si>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</si>
  <si>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</si>
  <si>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</si>
  <si>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</si>
  <si>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</si>
  <si>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</si>
  <si>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</si>
  <si>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</si>
  <si>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</si>
  <si>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</si>
  <si>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</si>
  <si>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</si>
  <si>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</si>
  <si>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</si>
  <si>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</si>
  <si>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</si>
  <si>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</si>
  <si>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</si>
  <si>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</si>
  <si>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</si>
  <si>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</si>
  <si>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</si>
  <si>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</si>
  <si>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</si>
  <si>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</si>
  <si>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</si>
  <si>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</si>
  <si>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</si>
  <si>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</si>
  <si>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</si>
  <si>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</si>
  <si>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</si>
  <si>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</si>
  <si>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</si>
  <si>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</si>
  <si>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</si>
  <si>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</si>
  <si>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</si>
  <si>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</si>
  <si>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</si>
  <si>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</si>
  <si>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</si>
  <si>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</si>
  <si>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</si>
  <si>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</si>
  <si>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</si>
  <si>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</si>
  <si>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</si>
  <si>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</si>
  <si>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</si>
  <si>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</si>
  <si>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</si>
  <si>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</si>
  <si>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</si>
  <si>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</si>
  <si>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</si>
  <si>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</si>
  <si>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</si>
  <si>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</si>
  <si>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</si>
  <si>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</si>
  <si>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</si>
  <si>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</si>
  <si>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</si>
  <si>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</si>
  <si>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</si>
  <si>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</si>
  <si>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</si>
  <si>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</si>
  <si>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</si>
  <si>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</si>
  <si>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</si>
  <si>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</si>
  <si>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</si>
  <si>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</si>
  <si>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</si>
  <si>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</si>
  <si>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</si>
  <si>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</si>
  <si>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</si>
  <si>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</si>
  <si>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</si>
  <si>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</si>
  <si>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</si>
  <si>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</si>
  <si>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</si>
  <si>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</si>
  <si>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</si>
  <si>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</si>
  <si>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</si>
  <si>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</si>
  <si>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</si>
  <si>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</si>
  <si>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</si>
  <si>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</si>
  <si>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</si>
  <si>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</si>
  <si>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</si>
  <si>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</si>
  <si>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</si>
  <si>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</si>
  <si>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</si>
  <si>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</si>
  <si>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</si>
  <si>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</si>
  <si>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</si>
  <si>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</si>
  <si>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</si>
  <si>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</si>
  <si>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</si>
  <si>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</si>
  <si>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</si>
  <si>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</si>
  <si>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</si>
  <si>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</si>
  <si>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</si>
  <si>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</si>
  <si>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</si>
  <si>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</si>
  <si>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</si>
  <si>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</si>
  <si>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</si>
  <si>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</si>
  <si>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</si>
  <si>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</si>
  <si>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</si>
  <si>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</si>
  <si>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</si>
  <si>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</si>
  <si>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</si>
  <si>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</si>
  <si>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</si>
  <si>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</si>
  <si>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</si>
  <si>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</si>
  <si>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</si>
  <si>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</si>
  <si>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</si>
  <si>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</si>
  <si>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</si>
  <si>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</si>
  <si>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</si>
  <si>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</si>
  <si>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</si>
  <si>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</si>
  <si>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</si>
  <si>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</si>
  <si>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</si>
  <si>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</si>
  <si>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</si>
  <si>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</si>
  <si>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</si>
  <si>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</si>
  <si>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</si>
  <si>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</si>
  <si>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</si>
  <si>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</si>
  <si>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</si>
  <si>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</si>
  <si>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</si>
  <si>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</si>
  <si>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</si>
  <si>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</si>
  <si>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</si>
  <si>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</si>
  <si>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</si>
  <si>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</si>
  <si>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</si>
  <si>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</si>
  <si>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</si>
  <si>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</si>
  <si>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</si>
  <si>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</si>
  <si>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</si>
  <si>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</si>
  <si>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</si>
  <si>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</si>
  <si>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</si>
  <si>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</si>
  <si>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</si>
  <si>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</si>
  <si>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</si>
  <si>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</si>
  <si>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</si>
  <si>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</si>
  <si>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</si>
  <si>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</si>
  <si>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</si>
  <si>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</si>
  <si>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</si>
  <si>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</si>
  <si>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</si>
  <si>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</si>
  <si>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</si>
  <si>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</si>
  <si>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</si>
  <si>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</si>
  <si>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</si>
  <si>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</si>
  <si>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</si>
  <si>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</si>
  <si>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</si>
  <si>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</si>
  <si>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</si>
  <si>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</si>
  <si>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</si>
  <si>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</si>
  <si>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</si>
  <si>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</si>
  <si>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</si>
  <si>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</si>
  <si>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</si>
  <si>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</si>
  <si>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</si>
  <si>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</si>
  <si>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</si>
  <si>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</si>
  <si>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</si>
  <si>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</si>
  <si>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</si>
  <si>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</si>
  <si>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</si>
  <si>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</si>
  <si>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</si>
  <si>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</si>
  <si>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</si>
  <si>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</si>
  <si>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</si>
  <si>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</si>
  <si>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</si>
  <si>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</si>
  <si>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</si>
  <si>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</si>
  <si>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</si>
  <si>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</si>
  <si>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</si>
  <si>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</si>
  <si>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</si>
  <si>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</si>
  <si>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</si>
  <si>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</si>
  <si>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</si>
  <si>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</si>
  <si>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</si>
  <si>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</si>
  <si>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</si>
  <si>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</si>
  <si>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</si>
  <si>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</si>
  <si>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</si>
  <si>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</si>
  <si>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</si>
  <si>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</si>
  <si>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</si>
  <si>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</si>
  <si>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</si>
  <si>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</si>
  <si>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</si>
  <si>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</si>
  <si>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</si>
  <si>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</si>
  <si>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</si>
  <si>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</si>
  <si>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</si>
  <si>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</si>
  <si>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</si>
  <si>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</si>
  <si>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</si>
  <si>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</si>
  <si>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</si>
  <si>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</si>
  <si>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</si>
  <si>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</si>
  <si>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</si>
  <si>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</si>
  <si>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</si>
  <si>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</si>
  <si>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</si>
  <si>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</si>
  <si>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</si>
  <si>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</si>
  <si>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</si>
  <si>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</si>
  <si>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</si>
  <si>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</si>
  <si>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</si>
  <si>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</si>
  <si>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</si>
  <si>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</si>
  <si>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</si>
  <si>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</si>
  <si>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</si>
  <si>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</si>
  <si>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</si>
  <si>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</si>
  <si>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</si>
  <si>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</si>
  <si>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</si>
  <si>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</si>
  <si>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</si>
  <si>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</si>
  <si>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</si>
  <si>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</si>
  <si>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</si>
  <si>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</si>
  <si>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</si>
  <si>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</si>
  <si>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</si>
  <si>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</si>
  <si>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</si>
  <si>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</si>
  <si>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</si>
  <si>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</si>
  <si>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</si>
  <si>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</si>
  <si>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</si>
  <si>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</si>
  <si>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</si>
  <si>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</si>
  <si>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</si>
  <si>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</si>
  <si>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</si>
  <si>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</si>
  <si>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</si>
  <si>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</si>
  <si>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</si>
  <si>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</si>
  <si>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</si>
  <si>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</si>
  <si>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</si>
  <si>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</si>
  <si>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</si>
  <si>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</si>
  <si>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</si>
  <si>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</si>
  <si>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</si>
  <si>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</si>
  <si>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</si>
  <si>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</si>
  <si>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</si>
  <si>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</si>
  <si>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</si>
  <si>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</si>
  <si>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</si>
  <si>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</si>
  <si>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</si>
  <si>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</si>
  <si>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</si>
  <si>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</si>
  <si>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</si>
  <si>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</si>
  <si>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</si>
  <si>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</si>
  <si>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</si>
  <si>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</si>
  <si>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</si>
  <si>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</si>
  <si>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</si>
  <si>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</si>
  <si>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</si>
  <si>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</si>
  <si>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</si>
  <si>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</si>
  <si>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</si>
  <si>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</si>
  <si>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</si>
  <si>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</si>
  <si>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</si>
  <si>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</si>
  <si>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</si>
  <si>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</si>
  <si>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</si>
  <si>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</si>
  <si>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</si>
  <si>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</si>
  <si>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</si>
  <si>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</si>
  <si>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</si>
  <si>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</si>
  <si>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</si>
  <si>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</si>
  <si>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</si>
  <si>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</si>
  <si>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</si>
  <si>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</si>
  <si>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</si>
  <si>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</si>
  <si>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</si>
  <si>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</si>
  <si>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</si>
  <si>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</si>
  <si>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</si>
  <si>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</si>
  <si>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</si>
  <si>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</si>
  <si>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</si>
  <si>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</si>
  <si>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</si>
  <si>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</si>
  <si>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</si>
  <si>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</si>
  <si>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</si>
  <si>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</si>
  <si>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</si>
  <si>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</si>
  <si>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</si>
  <si>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</si>
  <si>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</si>
  <si>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</si>
  <si>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</si>
  <si>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</si>
  <si>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</si>
  <si>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</si>
  <si>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</si>
  <si>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</si>
  <si>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</si>
  <si>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</si>
  <si>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</si>
  <si>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</si>
  <si>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</si>
  <si>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</si>
  <si>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</si>
  <si>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</si>
  <si>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</si>
  <si>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</si>
  <si>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</si>
  <si>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</si>
  <si>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</si>
  <si>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</si>
  <si>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</si>
  <si>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</si>
  <si>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</si>
  <si>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</si>
  <si>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</si>
  <si>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</si>
  <si>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</si>
  <si>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</si>
  <si>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</si>
  <si>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</si>
  <si>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</si>
  <si>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</si>
  <si>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</si>
  <si>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</si>
  <si>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</si>
  <si>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</si>
  <si>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</si>
  <si>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</si>
  <si>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</si>
  <si>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</si>
  <si>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</si>
  <si>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</si>
  <si>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</si>
  <si>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</si>
  <si>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</si>
  <si>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</si>
  <si>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</si>
  <si>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</si>
  <si>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</si>
  <si>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</si>
  <si>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</si>
  <si>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</si>
  <si>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</si>
  <si>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</si>
  <si>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</si>
  <si>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</si>
  <si>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</si>
  <si>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</si>
  <si>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</si>
  <si>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</si>
  <si>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</si>
  <si>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</si>
  <si>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</si>
  <si>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</si>
  <si>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</si>
  <si>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</si>
  <si>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</si>
  <si>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</si>
  <si>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</si>
  <si>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</si>
  <si>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</si>
  <si>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</si>
  <si>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</si>
  <si>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</si>
  <si>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</si>
  <si>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</si>
  <si>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</si>
  <si>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</si>
  <si>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</si>
  <si>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</si>
  <si>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</si>
  <si>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</si>
  <si>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</si>
  <si>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</si>
  <si>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</si>
  <si>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</si>
  <si>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</si>
  <si>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</si>
  <si>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</si>
  <si>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</si>
  <si>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</si>
  <si>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</si>
  <si>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</si>
  <si>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</si>
  <si>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</si>
  <si>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</si>
  <si>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</si>
  <si>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</si>
  <si>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</si>
  <si>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</si>
  <si>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</si>
  <si>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</si>
  <si>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</si>
  <si>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</si>
  <si>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</si>
  <si>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</si>
  <si>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</si>
  <si>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</si>
  <si>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</si>
  <si>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</si>
  <si>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</si>
  <si>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</si>
  <si>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</si>
  <si>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</si>
  <si>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</si>
  <si>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</si>
  <si>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</si>
  <si>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</si>
  <si>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</si>
  <si>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</si>
  <si>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</si>
  <si>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</si>
  <si>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</si>
  <si>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</si>
  <si>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</si>
  <si>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</si>
  <si>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</si>
  <si>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</si>
  <si>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</si>
  <si>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</si>
  <si>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</si>
  <si>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</si>
  <si>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</si>
  <si>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</si>
  <si>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</si>
  <si>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</si>
  <si>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</si>
  <si>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</si>
  <si>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</si>
  <si>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</si>
  <si>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</si>
  <si>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</si>
  <si>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</si>
  <si>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</si>
  <si>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</si>
  <si>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</si>
  <si>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</si>
  <si>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</si>
  <si>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</si>
  <si>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</si>
  <si>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</si>
  <si>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</si>
  <si>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</si>
  <si>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</si>
  <si>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</si>
  <si>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</si>
  <si>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</si>
  <si>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</si>
  <si>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</si>
  <si>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</si>
  <si>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</si>
  <si>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</si>
  <si>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</si>
  <si>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</si>
  <si>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</si>
  <si>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</si>
  <si>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</si>
  <si>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</si>
  <si>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</si>
  <si>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</si>
  <si>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</si>
  <si>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</si>
  <si>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</si>
  <si>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</si>
  <si>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</si>
  <si>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</si>
  <si>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</si>
  <si>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</si>
  <si>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</si>
  <si>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</si>
  <si>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</si>
  <si>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</si>
  <si>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</si>
  <si>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</si>
  <si>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</si>
  <si>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</si>
  <si>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</si>
  <si>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</si>
  <si>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</si>
  <si>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</si>
  <si>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</si>
  <si>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</si>
  <si>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</si>
  <si>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</si>
  <si>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</si>
  <si>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</si>
  <si>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</si>
  <si>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</si>
  <si>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</si>
  <si>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</si>
  <si>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</si>
  <si>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</si>
  <si>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</si>
  <si>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</si>
  <si>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</si>
  <si>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</si>
  <si>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</si>
  <si>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</si>
  <si>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</si>
  <si>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</si>
  <si>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</si>
  <si>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</si>
  <si>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</si>
  <si>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</si>
  <si>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</si>
  <si>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</si>
  <si>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</si>
  <si>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</si>
  <si>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</si>
  <si>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</si>
  <si>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</si>
  <si>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</si>
  <si>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</si>
  <si>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</si>
  <si>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</si>
  <si>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</si>
  <si>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</si>
  <si>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</si>
  <si>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</si>
  <si>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</si>
  <si>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</si>
  <si>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</si>
  <si>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</si>
  <si>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</si>
  <si>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</si>
  <si>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</si>
  <si>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</si>
  <si>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</si>
  <si>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</si>
  <si>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</si>
  <si>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</si>
  <si>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</si>
  <si>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</si>
  <si>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</si>
  <si>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</si>
  <si>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</si>
  <si>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</si>
  <si>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</si>
  <si>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</si>
  <si>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</si>
  <si>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</si>
  <si>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</si>
  <si>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</si>
  <si>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</si>
  <si>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</si>
  <si>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</si>
  <si>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</si>
  <si>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</si>
  <si>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</si>
  <si>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</si>
  <si>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</si>
  <si>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</si>
  <si>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</si>
  <si>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</si>
  <si>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</si>
  <si>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</si>
  <si>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</si>
  <si>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</si>
  <si>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</si>
  <si>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</si>
  <si>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</si>
  <si>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</si>
  <si>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</si>
  <si>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</si>
  <si>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</si>
  <si>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</si>
  <si>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</si>
  <si>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</si>
  <si>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</si>
  <si>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</si>
  <si>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</si>
  <si>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</si>
  <si>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</si>
  <si>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</si>
  <si>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</si>
  <si>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</si>
  <si>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</si>
  <si>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</si>
  <si>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</si>
  <si>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</si>
  <si>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</si>
  <si>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</si>
  <si>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</si>
  <si>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</si>
  <si>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</si>
  <si>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</si>
  <si>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</si>
  <si>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</si>
  <si>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</si>
  <si>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</si>
  <si>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</si>
  <si>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</si>
  <si>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</si>
  <si>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</si>
  <si>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</si>
  <si>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</si>
  <si>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</si>
  <si>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</si>
  <si>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</si>
  <si>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</si>
  <si>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</si>
  <si>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</si>
  <si>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</si>
  <si>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</si>
  <si>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</si>
  <si>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</si>
  <si>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</si>
  <si>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</si>
  <si>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</si>
  <si>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</si>
  <si>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</si>
  <si>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</si>
  <si>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</si>
  <si>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</si>
  <si>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</si>
  <si>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</si>
  <si>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</si>
  <si>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</si>
  <si>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</si>
  <si>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</si>
  <si>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</si>
  <si>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</si>
  <si>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</si>
  <si>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</si>
  <si>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</si>
  <si>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</si>
  <si>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</si>
  <si>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</si>
  <si>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</si>
  <si>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</si>
  <si>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</si>
  <si>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</si>
  <si>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</si>
  <si>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</si>
  <si>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</si>
  <si>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</si>
  <si>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</si>
  <si>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</si>
  <si>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</si>
  <si>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</si>
  <si>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</si>
  <si>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</si>
  <si>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</si>
  <si>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</si>
  <si>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</si>
  <si>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</si>
  <si>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</si>
  <si>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</si>
  <si>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</si>
  <si>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</si>
  <si>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</si>
  <si>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</si>
  <si>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</si>
  <si>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</si>
  <si>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</si>
  <si>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</si>
  <si>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</si>
  <si>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</si>
  <si>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</si>
  <si>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</si>
  <si>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</si>
  <si>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</si>
  <si>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</si>
  <si>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</si>
  <si>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</si>
  <si>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</si>
  <si>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</si>
  <si>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</si>
  <si>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</si>
  <si>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</si>
  <si>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</si>
  <si>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</si>
  <si>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</si>
  <si>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</si>
  <si>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</si>
  <si>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</si>
  <si>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</si>
  <si>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</si>
  <si>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</si>
  <si>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</si>
  <si>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</si>
  <si>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</si>
  <si>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</si>
  <si>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</si>
  <si>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</si>
  <si>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</si>
  <si>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</si>
  <si>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</si>
  <si>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</si>
  <si>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</si>
  <si>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</si>
  <si>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</si>
  <si>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</si>
  <si>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</si>
  <si>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</si>
  <si>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</si>
  <si>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</si>
  <si>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</si>
  <si>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</si>
  <si>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</si>
  <si>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</si>
  <si>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</si>
  <si>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</si>
  <si>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</si>
  <si>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</si>
  <si>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</si>
  <si>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</si>
  <si>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</si>
  <si>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</si>
  <si>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</si>
  <si>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</si>
  <si>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</si>
  <si>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</si>
  <si>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</si>
  <si>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</si>
  <si>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</si>
  <si>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</si>
  <si>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</si>
  <si>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</si>
  <si>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</si>
  <si>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</si>
  <si>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</si>
  <si>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</si>
  <si>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</si>
  <si>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</si>
  <si>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</si>
  <si>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</si>
  <si>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</si>
  <si>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</si>
  <si>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</si>
  <si>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</si>
  <si>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</si>
  <si>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</si>
  <si>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</si>
  <si>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</si>
  <si>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</si>
  <si>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</si>
  <si>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</si>
  <si>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</si>
  <si>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</si>
  <si>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</si>
  <si>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</si>
  <si>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</si>
  <si>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</si>
  <si>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</si>
  <si>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</si>
  <si>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</si>
  <si>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</si>
  <si>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</si>
  <si>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</si>
  <si>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</si>
  <si>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</si>
  <si>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</si>
  <si>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</si>
  <si>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</si>
  <si>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</si>
  <si>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</si>
  <si>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</si>
  <si>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</si>
  <si>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</si>
  <si>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</si>
  <si>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</si>
  <si>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</si>
  <si>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</si>
  <si>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</si>
  <si>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</si>
  <si>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</si>
  <si>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</si>
  <si>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</si>
  <si>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</si>
  <si>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</si>
  <si>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</si>
  <si>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</si>
  <si>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</si>
  <si>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</si>
  <si>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</si>
  <si>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</si>
  <si>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</si>
  <si>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</si>
  <si>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</si>
  <si>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</si>
  <si>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</si>
  <si>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</si>
  <si>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</si>
  <si>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</si>
  <si>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</si>
  <si>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</si>
  <si>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</si>
  <si>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</si>
  <si>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</si>
  <si>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</si>
  <si>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</si>
  <si>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</si>
  <si>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</si>
  <si>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</si>
  <si>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</si>
  <si>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</si>
  <si>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</si>
  <si>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</si>
  <si>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</si>
  <si>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</si>
  <si>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</si>
  <si>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</si>
  <si>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</si>
  <si>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</si>
  <si>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</si>
  <si>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</si>
  <si>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</si>
  <si>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</si>
  <si>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</si>
  <si>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</si>
  <si>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</si>
  <si>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</si>
  <si>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</si>
  <si>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</si>
  <si>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</si>
  <si>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</si>
  <si>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</si>
  <si>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</si>
  <si>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</si>
  <si>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</si>
  <si>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</si>
  <si>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</si>
  <si>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</si>
  <si>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</si>
  <si>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</si>
  <si>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</si>
  <si>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</si>
  <si>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</si>
  <si>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</si>
  <si>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</si>
  <si>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</si>
  <si>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</si>
  <si>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</si>
  <si>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</si>
  <si>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</si>
  <si>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</si>
  <si>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</si>
  <si>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</si>
  <si>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</si>
  <si>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</si>
  <si>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</si>
  <si>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</si>
  <si>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</si>
  <si>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</si>
  <si>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</si>
  <si>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</si>
  <si>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</si>
  <si>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</si>
  <si>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</si>
  <si>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</si>
  <si>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</si>
  <si>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</si>
  <si>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</si>
  <si>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</si>
  <si>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</si>
  <si>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</si>
  <si>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</si>
  <si>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</si>
  <si>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</si>
  <si>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</si>
  <si>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</si>
  <si>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</si>
  <si>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</si>
  <si>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</si>
  <si>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</si>
  <si>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</si>
  <si>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</si>
  <si>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</si>
  <si>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</si>
  <si>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</si>
  <si>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</si>
  <si>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</si>
  <si>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</si>
  <si>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</si>
  <si>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</si>
  <si>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</si>
  <si>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</si>
  <si>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</si>
  <si>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</si>
  <si>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</si>
  <si>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</si>
  <si>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</si>
  <si>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</si>
  <si>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</si>
  <si>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</si>
  <si>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</si>
  <si>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</si>
  <si>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</si>
  <si>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</si>
  <si>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</si>
  <si>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</si>
  <si>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</si>
  <si>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</si>
  <si>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</si>
  <si>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</si>
  <si>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</si>
  <si>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</si>
  <si>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</si>
  <si>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</si>
  <si>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</si>
  <si>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</si>
  <si>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</si>
  <si>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</si>
  <si>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</si>
  <si>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</si>
  <si>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</si>
  <si>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</si>
  <si>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</si>
  <si>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</si>
  <si>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</si>
  <si>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</si>
  <si>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</si>
  <si>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</si>
  <si>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</si>
  <si>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</si>
  <si>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</si>
  <si>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</si>
  <si>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</si>
  <si>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</si>
  <si>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</si>
  <si>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</si>
  <si>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</si>
  <si>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</si>
  <si>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</si>
  <si>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</si>
  <si>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</si>
  <si>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</si>
  <si>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</si>
  <si>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</si>
  <si>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</si>
  <si>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</si>
  <si>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</si>
  <si>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</si>
  <si>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</si>
  <si>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</si>
  <si>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</si>
  <si>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</si>
  <si>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</si>
  <si>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</si>
  <si>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</si>
  <si>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</si>
  <si>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</si>
  <si>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</si>
  <si>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</si>
  <si>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</si>
  <si>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</si>
  <si>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</si>
  <si>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</si>
  <si>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</si>
  <si>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</si>
  <si>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</si>
  <si>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</si>
  <si>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</si>
  <si>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</si>
  <si>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</si>
  <si>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</si>
  <si>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</si>
  <si>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</si>
  <si>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</si>
  <si>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</si>
  <si>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</si>
  <si>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</si>
  <si>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</si>
  <si>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</si>
  <si>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</si>
  <si>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</si>
  <si>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</si>
  <si>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</si>
  <si>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</si>
  <si>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</si>
  <si>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</si>
  <si>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</si>
  <si>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</si>
  <si>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</si>
  <si>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</si>
  <si>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</si>
  <si>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</si>
  <si>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</si>
  <si>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</si>
  <si>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</si>
  <si>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</si>
  <si>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</si>
  <si>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</si>
  <si>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</si>
  <si>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</si>
  <si>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</si>
  <si>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</si>
  <si>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</si>
  <si>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</si>
  <si>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</si>
  <si>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</si>
  <si>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</si>
  <si>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</si>
  <si>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</si>
  <si>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</si>
  <si>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</si>
  <si>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</si>
  <si>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</si>
  <si>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</si>
  <si>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</si>
  <si>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</si>
  <si>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</si>
  <si>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</si>
  <si>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</si>
  <si>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</si>
  <si>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</si>
  <si>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</si>
  <si>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</si>
  <si>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</si>
  <si>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</si>
  <si>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</si>
  <si>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</si>
  <si>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</si>
  <si>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</si>
  <si>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</si>
  <si>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</si>
  <si>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</si>
  <si>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</si>
  <si>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</si>
  <si>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</si>
  <si>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</si>
  <si>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</si>
  <si>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</si>
  <si>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</si>
  <si>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</si>
  <si>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</si>
  <si>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</si>
  <si>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</si>
  <si>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</si>
  <si>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</si>
  <si>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</si>
  <si>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</si>
  <si>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</si>
  <si>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</si>
  <si>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</si>
  <si>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</si>
  <si>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</si>
  <si>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</si>
  <si>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</si>
  <si>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</si>
  <si>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</si>
  <si>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</si>
  <si>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</si>
  <si>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</si>
  <si>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</si>
  <si>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</si>
  <si>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</si>
  <si>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</si>
  <si>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</si>
  <si>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</si>
  <si>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</si>
  <si>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</si>
  <si>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</si>
  <si>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</si>
  <si>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</si>
  <si>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</si>
  <si>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</si>
  <si>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</si>
  <si>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</si>
  <si>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</si>
  <si>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</si>
  <si>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</si>
  <si>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</si>
  <si>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</si>
  <si>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</si>
  <si>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</si>
  <si>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</si>
  <si>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</si>
  <si>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</si>
  <si>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</si>
  <si>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</si>
  <si>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</si>
  <si>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</si>
  <si>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</si>
  <si>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</si>
  <si>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</si>
  <si>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</si>
  <si>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</si>
  <si>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</si>
  <si>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</si>
  <si>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</si>
  <si>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</si>
  <si>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</si>
  <si>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</si>
  <si>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</si>
  <si>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</si>
  <si>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</si>
  <si>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</si>
  <si>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</si>
  <si>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</si>
  <si>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</si>
  <si>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</si>
  <si>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</si>
  <si>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</si>
  <si>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</si>
  <si>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</si>
  <si>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</si>
  <si>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</si>
  <si>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</si>
  <si>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</si>
  <si>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</si>
  <si>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</si>
  <si>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</si>
  <si>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</si>
  <si>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</si>
  <si>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</si>
  <si>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</si>
  <si>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</si>
  <si>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</si>
  <si>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</si>
  <si>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</si>
  <si>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</si>
  <si>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</si>
  <si>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</si>
  <si>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</si>
  <si>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</si>
  <si>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</si>
  <si>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</si>
  <si>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</si>
  <si>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</si>
  <si>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</si>
  <si>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</si>
  <si>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</si>
  <si>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</si>
  <si>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</si>
  <si>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</si>
  <si>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</si>
  <si>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</si>
  <si>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</si>
  <si>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</si>
  <si>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</si>
  <si>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</si>
  <si>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</si>
  <si>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</si>
  <si>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</si>
  <si>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</si>
  <si>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</si>
  <si>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</si>
  <si>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</si>
  <si>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</si>
  <si>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</si>
  <si>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</si>
  <si>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</si>
  <si>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</si>
  <si>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</si>
  <si>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</si>
  <si>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</si>
  <si>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</si>
  <si>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</si>
  <si>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</si>
  <si>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</si>
  <si>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</si>
  <si>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</si>
  <si>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</si>
  <si>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</si>
  <si>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</si>
  <si>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</si>
  <si>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</si>
  <si>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</si>
  <si>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</si>
  <si>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</si>
  <si>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</si>
  <si>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</si>
  <si>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</si>
  <si>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</si>
  <si>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</si>
  <si>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</si>
  <si>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</si>
  <si>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</si>
  <si>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</si>
  <si>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</si>
  <si>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</si>
  <si>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</si>
  <si>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</si>
  <si>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</si>
  <si>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</si>
  <si>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</si>
  <si>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</si>
  <si>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</si>
  <si>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</si>
  <si>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</si>
  <si>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</si>
  <si>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</si>
  <si>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</si>
  <si>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</si>
  <si>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</si>
  <si>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</si>
  <si>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</si>
  <si>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</si>
  <si>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</si>
  <si>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</si>
  <si>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</si>
  <si>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</si>
  <si>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</si>
  <si>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</si>
  <si>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</si>
  <si>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</si>
  <si>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</si>
  <si>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</si>
  <si>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</si>
  <si>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</si>
  <si>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</si>
  <si>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</si>
  <si>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</si>
  <si>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</si>
  <si>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</si>
  <si>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</si>
  <si>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</si>
  <si>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</si>
  <si>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</si>
  <si>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</si>
  <si>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</si>
  <si>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</si>
  <si>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</si>
  <si>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</si>
  <si>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</si>
  <si>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</si>
  <si>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</si>
  <si>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</si>
  <si>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</si>
  <si>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</si>
  <si>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</si>
  <si>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</si>
  <si>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</si>
  <si>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</si>
  <si>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</si>
  <si>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</si>
  <si>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</si>
  <si>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</si>
  <si>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</si>
  <si>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</si>
  <si>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</si>
  <si>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</si>
  <si>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</si>
  <si>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</si>
  <si>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</si>
  <si>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</si>
  <si>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</si>
  <si>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</si>
  <si>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</si>
  <si>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</si>
  <si>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</si>
  <si>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</si>
  <si>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</si>
  <si>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</si>
  <si>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</si>
  <si>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</si>
  <si>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</si>
  <si>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</si>
  <si>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</si>
  <si>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</si>
  <si>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</si>
  <si>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</si>
  <si>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</si>
  <si>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</si>
  <si>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</si>
  <si>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</si>
  <si>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</si>
  <si>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</si>
  <si>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</si>
  <si>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</si>
  <si>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</si>
  <si>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</si>
  <si>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</si>
  <si>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</si>
  <si>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</si>
  <si>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</si>
  <si>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</si>
  <si>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</si>
  <si>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</si>
  <si>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</si>
  <si>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</si>
  <si>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</si>
  <si>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</si>
  <si>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</si>
  <si>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</si>
  <si>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</si>
  <si>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</si>
  <si>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</si>
  <si>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</si>
  <si>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</si>
  <si>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</si>
  <si>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</si>
  <si>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</si>
  <si>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</si>
  <si>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</si>
  <si>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</si>
  <si>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</si>
  <si>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</si>
  <si>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</si>
  <si>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</si>
  <si>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</si>
  <si>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</si>
  <si>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</si>
  <si>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</si>
  <si>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</si>
  <si>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</si>
  <si>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</si>
  <si>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</si>
  <si>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</si>
  <si>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</si>
  <si>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</si>
  <si>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</si>
  <si>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</si>
  <si>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</si>
  <si>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</si>
  <si>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</si>
  <si>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</si>
  <si>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</si>
  <si>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</si>
  <si>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</si>
  <si>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</si>
  <si>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</si>
  <si>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</si>
  <si>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</si>
  <si>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</si>
  <si>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</si>
  <si>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</si>
  <si>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</si>
  <si>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</si>
  <si>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</si>
  <si>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</si>
  <si>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</si>
  <si>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</si>
  <si>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</si>
  <si>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</si>
  <si>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</si>
  <si>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</si>
  <si>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</si>
  <si>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</si>
  <si>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</si>
  <si>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</si>
  <si>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</si>
  <si>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</si>
  <si>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</si>
  <si>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</si>
  <si>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</si>
  <si>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</si>
  <si>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</si>
  <si>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</si>
  <si>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</si>
  <si>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</si>
  <si>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</si>
  <si>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</si>
  <si>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</si>
  <si>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</si>
  <si>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</si>
  <si>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</si>
  <si>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</si>
  <si>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</si>
  <si>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</si>
  <si>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</si>
  <si>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</si>
  <si>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</si>
  <si>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</si>
  <si>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</si>
  <si>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</si>
  <si>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</si>
  <si>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</si>
  <si>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</si>
  <si>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</si>
  <si>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</si>
  <si>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</si>
  <si>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</si>
  <si>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</si>
  <si>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</si>
  <si>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</si>
  <si>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</si>
  <si>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</si>
  <si>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</si>
  <si>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</si>
  <si>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</si>
  <si>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</si>
  <si>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</si>
  <si>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</si>
  <si>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</si>
  <si>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</si>
  <si>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</si>
  <si>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</si>
  <si>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</si>
  <si>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</si>
  <si>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</si>
  <si>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</si>
  <si>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</si>
  <si>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</si>
  <si>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</si>
  <si>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</si>
  <si>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</si>
  <si>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</si>
  <si>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</si>
  <si>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</si>
  <si>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</si>
  <si>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</si>
  <si>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</si>
  <si>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</si>
  <si>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</si>
  <si>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</si>
  <si>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</si>
  <si>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</si>
  <si>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</si>
  <si>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</si>
  <si>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</si>
  <si>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</si>
  <si>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</si>
  <si>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</si>
  <si>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</si>
  <si>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</si>
  <si>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</si>
  <si>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</si>
  <si>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</si>
  <si>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</si>
  <si>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</si>
  <si>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</si>
  <si>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</si>
  <si>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</si>
  <si>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</si>
  <si>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</si>
  <si>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</si>
  <si>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</si>
  <si>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</si>
  <si>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</si>
  <si>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</si>
  <si>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</si>
  <si>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</si>
  <si>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</si>
  <si>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</si>
  <si>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</si>
  <si>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</si>
  <si>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</si>
  <si>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</si>
  <si>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</si>
  <si>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</si>
  <si>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</si>
  <si>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</si>
  <si>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</si>
  <si>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</si>
  <si>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</si>
  <si>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</si>
  <si>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</si>
  <si>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</si>
  <si>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</si>
  <si>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</si>
  <si>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</si>
  <si>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</si>
  <si>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</si>
  <si>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</si>
  <si>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</si>
  <si>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</si>
  <si>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</si>
  <si>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</si>
  <si>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</si>
  <si>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</si>
  <si>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</si>
  <si>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</si>
  <si>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</si>
  <si>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</si>
  <si>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</si>
  <si>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</si>
  <si>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</si>
  <si>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</si>
  <si>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</si>
  <si>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</si>
  <si>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</si>
  <si>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</si>
  <si>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</si>
  <si>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</si>
  <si>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</si>
  <si>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</si>
  <si>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</si>
  <si>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</si>
  <si>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</si>
  <si>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</si>
  <si>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</si>
  <si>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</si>
  <si>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</si>
  <si>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</si>
  <si>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</si>
  <si>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</si>
  <si>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</si>
  <si>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</si>
  <si>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</si>
  <si>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</si>
  <si>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</si>
  <si>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</si>
  <si>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</si>
  <si>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</si>
  <si>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</si>
  <si>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</si>
  <si>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</si>
  <si>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</si>
  <si>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</si>
  <si>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</si>
  <si>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</si>
  <si>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</si>
  <si>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</si>
  <si>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</si>
  <si>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</si>
  <si>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</si>
  <si>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</si>
  <si>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</si>
  <si>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</si>
  <si>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</si>
  <si>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</si>
  <si>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</si>
  <si>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</si>
  <si>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</si>
  <si>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</si>
  <si>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</si>
  <si>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</si>
  <si>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</si>
  <si>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</si>
  <si>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</si>
  <si>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</si>
  <si>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</si>
  <si>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</si>
  <si>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</si>
  <si>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</si>
  <si>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</si>
  <si>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</si>
  <si>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</si>
  <si>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</si>
  <si>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</si>
  <si>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</si>
  <si>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</si>
  <si>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</si>
  <si>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</si>
  <si>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</si>
  <si>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</si>
  <si>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</si>
  <si>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</si>
  <si>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</si>
  <si>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</si>
  <si>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</si>
  <si>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</si>
  <si>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</si>
  <si>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</si>
  <si>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</si>
  <si>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</si>
  <si>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</si>
  <si>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</si>
  <si>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</si>
  <si>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</si>
  <si>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</si>
  <si>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</si>
  <si>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</si>
  <si>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</si>
  <si>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</si>
  <si>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</si>
  <si>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</si>
  <si>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</si>
  <si>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</si>
  <si>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</si>
  <si>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</si>
  <si>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</si>
  <si>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</si>
  <si>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</si>
  <si>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</si>
  <si>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</si>
  <si>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</si>
  <si>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</si>
  <si>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</si>
  <si>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</si>
  <si>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</si>
  <si>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</si>
  <si>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</si>
  <si>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</si>
  <si>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</si>
  <si>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</si>
  <si>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</si>
  <si>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</si>
  <si>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</si>
  <si>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</si>
  <si>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</si>
  <si>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</si>
  <si>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</si>
  <si>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</si>
  <si>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</si>
  <si>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</si>
  <si>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</si>
  <si>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</si>
  <si>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</si>
  <si>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</si>
  <si>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</si>
  <si>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</si>
  <si>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</si>
  <si>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</si>
  <si>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</si>
  <si>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</si>
  <si>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</si>
  <si>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</si>
  <si>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</si>
  <si>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</si>
  <si>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</si>
  <si>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</si>
  <si>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</si>
  <si>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</si>
  <si>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</si>
  <si>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</si>
  <si>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</si>
  <si>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</si>
  <si>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</si>
  <si>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</si>
  <si>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</si>
  <si>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</si>
  <si>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</si>
  <si>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</si>
  <si>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</si>
  <si>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</si>
  <si>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</si>
  <si>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</si>
  <si>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</si>
  <si>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</si>
  <si>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</si>
  <si>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</si>
  <si>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</si>
  <si>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</si>
  <si>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</si>
  <si>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</si>
  <si>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</si>
  <si>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</si>
  <si>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</si>
  <si>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</si>
  <si>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</si>
  <si>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</si>
  <si>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</si>
  <si>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</si>
  <si>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</si>
  <si>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</si>
  <si>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</si>
  <si>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</si>
  <si>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</si>
  <si>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</si>
  <si>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</si>
  <si>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</si>
  <si>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</si>
  <si>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</si>
  <si>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</si>
  <si>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</si>
  <si>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</si>
  <si>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</si>
  <si>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</si>
  <si>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</si>
  <si>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</si>
  <si>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</si>
  <si>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</si>
  <si>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</si>
  <si>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</si>
  <si>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</si>
  <si>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</si>
  <si>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</si>
  <si>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</si>
  <si>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</si>
  <si>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</si>
  <si>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</si>
  <si>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</si>
  <si>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</si>
  <si>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</si>
  <si>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</si>
  <si>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</si>
  <si>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</si>
  <si>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</si>
  <si>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</si>
  <si>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</si>
  <si>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</si>
  <si>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</si>
  <si>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</si>
  <si>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</si>
  <si>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</si>
  <si>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</si>
  <si>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</si>
  <si>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</si>
  <si>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</si>
  <si>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</si>
  <si>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</si>
  <si>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</si>
  <si>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</si>
  <si>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</si>
  <si>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</si>
  <si>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</si>
  <si>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</si>
  <si>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</si>
  <si>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</si>
  <si>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</si>
  <si>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</si>
  <si>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</si>
  <si>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</si>
  <si>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</si>
  <si>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</si>
  <si>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</si>
  <si>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</si>
  <si>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</si>
  <si>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</si>
  <si>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</si>
  <si>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</si>
  <si>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</si>
  <si>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</si>
  <si>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</si>
  <si>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</si>
  <si>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</si>
  <si>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</si>
  <si>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</si>
  <si>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</si>
  <si>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</si>
  <si>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</si>
  <si>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</si>
  <si>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</si>
  <si>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</si>
  <si>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</si>
  <si>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</si>
  <si>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</si>
  <si>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</si>
  <si>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</si>
  <si>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</si>
  <si>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</si>
  <si>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</si>
  <si>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</si>
  <si>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</si>
  <si>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</si>
  <si>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</si>
  <si>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</si>
  <si>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</si>
  <si>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</si>
  <si>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</si>
  <si>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</si>
  <si>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</si>
  <si>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</si>
  <si>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</si>
  <si>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</si>
  <si>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</si>
  <si>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</si>
  <si>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</si>
  <si>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</si>
  <si>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</si>
  <si>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</si>
  <si>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</si>
  <si>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</si>
  <si>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</si>
  <si>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</si>
  <si>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</si>
  <si>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</si>
  <si>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</si>
  <si>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</si>
  <si>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</si>
  <si>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</si>
  <si>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</si>
  <si>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</si>
  <si>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</si>
  <si>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</si>
  <si>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</si>
  <si>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</si>
  <si>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</si>
  <si>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</si>
  <si>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</si>
  <si>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</si>
  <si>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</si>
  <si>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</si>
  <si>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</si>
  <si>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</si>
  <si>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</si>
  <si>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</si>
  <si>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</si>
  <si>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</si>
  <si>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</si>
  <si>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</si>
  <si>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</si>
  <si>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</si>
  <si>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</si>
  <si>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</si>
  <si>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</si>
  <si>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</si>
  <si>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</si>
  <si>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</si>
  <si>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</si>
  <si>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</si>
  <si>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</si>
  <si>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</si>
  <si>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</si>
  <si>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</si>
  <si>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</si>
  <si>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</si>
  <si>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</si>
  <si>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</si>
  <si>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</si>
  <si>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</si>
  <si>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</si>
  <si>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</si>
  <si>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</si>
  <si>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</si>
  <si>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</si>
  <si>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</si>
  <si>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</si>
  <si>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</si>
  <si>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</si>
  <si>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</si>
  <si>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</si>
  <si>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</si>
  <si>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</si>
  <si>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</si>
  <si>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</si>
  <si>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</si>
  <si>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</si>
  <si>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</si>
  <si>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</si>
  <si>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</si>
  <si>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</si>
  <si>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</si>
  <si>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</si>
  <si>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</si>
  <si>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</si>
  <si>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</si>
  <si>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</si>
  <si>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</si>
  <si>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</si>
  <si>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</si>
  <si>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</si>
  <si>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</si>
  <si>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</si>
  <si>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</si>
  <si>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</si>
  <si>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</si>
  <si>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</si>
  <si>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</si>
  <si>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</si>
  <si>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</si>
  <si>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</si>
  <si>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</si>
  <si>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</si>
  <si>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</si>
  <si>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</si>
  <si>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</si>
  <si>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</si>
  <si>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</si>
  <si>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</si>
  <si>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</si>
  <si>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</si>
  <si>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</si>
  <si>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</si>
  <si>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</si>
  <si>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</si>
  <si>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</si>
  <si>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</si>
  <si>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</si>
  <si>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</si>
  <si>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</si>
  <si>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</si>
  <si>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</si>
  <si>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</si>
  <si>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</si>
  <si>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</si>
  <si>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</si>
  <si>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</si>
  <si>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</si>
  <si>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</si>
  <si>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</si>
  <si>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</si>
  <si>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</si>
  <si>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</si>
  <si>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</si>
  <si>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</si>
  <si>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</si>
  <si>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</si>
  <si>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</si>
  <si>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</si>
  <si>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</si>
  <si>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</si>
  <si>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</si>
  <si>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</si>
  <si>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</si>
  <si>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</si>
  <si>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</si>
  <si>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</si>
  <si>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</si>
  <si>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</si>
  <si>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</si>
  <si>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</si>
  <si>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</si>
  <si>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</si>
  <si>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</si>
  <si>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</si>
  <si>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</si>
  <si>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</si>
  <si>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</si>
  <si>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</si>
  <si>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</si>
  <si>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</si>
  <si>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</si>
  <si>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</si>
  <si>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</si>
  <si>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</si>
  <si>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</si>
  <si>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</si>
  <si>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</si>
  <si>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</si>
  <si>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</si>
  <si>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</si>
  <si>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</si>
  <si>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</si>
  <si>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</si>
  <si>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</si>
  <si>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</si>
  <si>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</si>
  <si>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</si>
  <si>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</si>
  <si>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</si>
  <si>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</si>
  <si>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</si>
  <si>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</si>
  <si>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</si>
  <si>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</si>
  <si>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</si>
  <si>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</si>
  <si>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</si>
  <si>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</si>
  <si>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</si>
  <si>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</si>
  <si>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</si>
  <si>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</si>
  <si>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</si>
  <si>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</si>
  <si>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</si>
  <si>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</si>
  <si>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</si>
  <si>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</si>
  <si>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</si>
  <si>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</si>
  <si>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</si>
  <si>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</si>
  <si>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</si>
  <si>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</si>
  <si>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</si>
  <si>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</si>
  <si>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</si>
  <si>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</si>
  <si>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</si>
  <si>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</si>
  <si>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</si>
  <si>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</si>
  <si>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</si>
  <si>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</si>
  <si>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</si>
  <si>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</si>
  <si>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</si>
  <si>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</si>
  <si>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</si>
  <si>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</si>
  <si>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</si>
  <si>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</si>
  <si>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</si>
  <si>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</si>
  <si>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</si>
  <si>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</si>
  <si>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</si>
  <si>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</si>
  <si>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</si>
  <si>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</si>
  <si>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</si>
  <si>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</si>
  <si>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</si>
  <si>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</si>
  <si>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</si>
  <si>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</si>
  <si>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</si>
  <si>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</si>
  <si>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</si>
  <si>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</si>
  <si>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</si>
  <si>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</si>
  <si>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</si>
  <si>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</si>
  <si>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</si>
  <si>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</si>
  <si>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</si>
  <si>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</si>
  <si>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</si>
  <si>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</si>
  <si>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</si>
  <si>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</si>
  <si>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</si>
  <si>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</si>
  <si>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</si>
  <si>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</si>
  <si>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</si>
  <si>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</si>
  <si>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</si>
  <si>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</si>
  <si>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</si>
  <si>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</si>
  <si>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</si>
  <si>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</si>
  <si>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</si>
  <si>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</si>
  <si>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</si>
  <si>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</si>
  <si>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</si>
  <si>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</si>
  <si>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</si>
  <si>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</si>
  <si>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</si>
  <si>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</si>
  <si>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</si>
  <si>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</si>
  <si>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</si>
  <si>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</si>
  <si>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</si>
  <si>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</si>
  <si>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</si>
  <si>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</si>
  <si>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</si>
  <si>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</si>
  <si>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</si>
  <si>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</si>
  <si>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</si>
  <si>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</si>
  <si>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</si>
  <si>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</si>
  <si>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</si>
  <si>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</si>
  <si>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</si>
  <si>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</si>
  <si>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</si>
  <si>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</si>
  <si>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</si>
  <si>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</si>
  <si>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</si>
  <si>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</si>
  <si>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</si>
  <si>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</si>
  <si>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</si>
  <si>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</si>
  <si>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</si>
  <si>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</si>
  <si>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</si>
  <si>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</si>
  <si>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</si>
  <si>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</si>
  <si>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</si>
  <si>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</si>
  <si>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</si>
  <si>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</si>
  <si>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</si>
  <si>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</si>
  <si>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</si>
  <si>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</si>
  <si>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</si>
  <si>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</si>
  <si>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</si>
  <si>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</si>
  <si>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</si>
  <si>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</si>
  <si>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</si>
  <si>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</si>
  <si>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</si>
  <si>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</si>
  <si>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</si>
  <si>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</si>
  <si>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</si>
  <si>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</si>
  <si>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</si>
  <si>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</si>
  <si>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</si>
  <si>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</si>
  <si>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</si>
  <si>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</si>
  <si>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</si>
  <si>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</si>
  <si>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</si>
  <si>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</si>
  <si>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</si>
  <si>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</si>
  <si>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</si>
  <si>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</si>
  <si>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</si>
  <si>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</si>
  <si>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</si>
  <si>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</si>
  <si>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</si>
  <si>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</si>
  <si>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</si>
  <si>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</si>
  <si>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</si>
  <si>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</si>
  <si>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</si>
  <si>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</si>
  <si>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</si>
  <si>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</si>
  <si>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</si>
  <si>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</si>
  <si>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</si>
  <si>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</si>
  <si>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</si>
  <si>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</si>
  <si>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</si>
  <si>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</si>
  <si>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</si>
  <si>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</si>
  <si>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</si>
  <si>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</si>
  <si>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</si>
  <si>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</si>
  <si>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</si>
  <si>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</si>
  <si>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</si>
  <si>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</si>
  <si>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</si>
  <si>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</si>
  <si>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</si>
  <si>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</si>
  <si>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</si>
  <si>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</si>
  <si>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</si>
  <si>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</si>
  <si>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</si>
  <si>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</si>
  <si>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</si>
  <si>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</si>
  <si>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</si>
  <si>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</si>
  <si>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</si>
  <si>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</si>
  <si>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</si>
  <si>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</si>
  <si>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</si>
  <si>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</si>
  <si>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</si>
  <si>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</si>
  <si>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</si>
  <si>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</si>
  <si>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</si>
  <si>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</si>
  <si>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</si>
  <si>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</si>
  <si>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</si>
  <si>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</si>
  <si>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</si>
  <si>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</si>
  <si>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</si>
  <si>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</si>
  <si>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</si>
  <si>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</si>
  <si>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</si>
  <si>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</si>
  <si>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</si>
  <si>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</si>
  <si>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</si>
  <si>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</si>
  <si>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</si>
  <si>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</si>
  <si>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</si>
  <si>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</si>
  <si>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</si>
  <si>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</si>
  <si>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</si>
  <si>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</si>
  <si>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</si>
  <si>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</si>
  <si>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</si>
  <si>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</si>
  <si>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</si>
  <si>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</si>
  <si>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</si>
  <si>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</si>
  <si>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</si>
  <si>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</si>
  <si>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</si>
  <si>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</si>
  <si>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</si>
  <si>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</si>
  <si>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</si>
  <si>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</si>
  <si>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</si>
  <si>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</si>
  <si>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</si>
  <si>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</si>
  <si>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</si>
  <si>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</si>
  <si>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</si>
  <si>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</si>
  <si>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</si>
  <si>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</si>
  <si>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</si>
  <si>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</si>
  <si>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</si>
  <si>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</si>
  <si>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</si>
  <si>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</si>
  <si>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</si>
  <si>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</si>
  <si>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</si>
  <si>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</si>
  <si>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</si>
  <si>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</si>
  <si>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</si>
  <si>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</si>
  <si>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</si>
  <si>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</si>
  <si>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</si>
  <si>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</si>
  <si>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</si>
  <si>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</si>
  <si>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</si>
  <si>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</si>
  <si>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</si>
  <si>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</si>
  <si>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</si>
  <si>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</si>
  <si>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</si>
  <si>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</si>
  <si>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</si>
  <si>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</si>
  <si>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</si>
  <si>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</si>
  <si>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</si>
  <si>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</si>
  <si>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</si>
  <si>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</si>
  <si>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</si>
  <si>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</si>
  <si>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</si>
  <si>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</si>
  <si>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</si>
  <si>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</si>
  <si>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</si>
  <si>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</si>
  <si>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</si>
  <si>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</si>
  <si>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</si>
  <si>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</si>
  <si>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</si>
  <si>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</si>
  <si>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</si>
  <si>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</si>
  <si>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</si>
  <si>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</si>
  <si>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</si>
  <si>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</si>
  <si>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</si>
  <si>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</si>
  <si>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</si>
  <si>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</si>
  <si>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</si>
  <si>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</si>
  <si>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</si>
  <si>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</si>
  <si>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</si>
  <si>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</si>
  <si>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</si>
  <si>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</si>
  <si>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</si>
  <si>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</si>
  <si>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</si>
  <si>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</si>
  <si>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</si>
  <si>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</si>
  <si>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</si>
  <si>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</si>
  <si>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</si>
  <si>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</si>
  <si>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</si>
  <si>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</si>
  <si>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</si>
  <si>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</si>
  <si>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</si>
  <si>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</si>
  <si>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</si>
  <si>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</si>
  <si>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</si>
  <si>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</si>
  <si>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</si>
  <si>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</si>
  <si>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</si>
  <si>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</si>
  <si>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</si>
  <si>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</si>
  <si>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</si>
  <si>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</si>
  <si>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</si>
  <si>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</si>
  <si>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</si>
  <si>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</si>
  <si>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</si>
  <si>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</si>
  <si>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</si>
  <si>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</si>
  <si>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</si>
  <si>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</si>
  <si>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</si>
  <si>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</si>
  <si>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</si>
  <si>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</si>
  <si>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</si>
  <si>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</si>
  <si>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</si>
  <si>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</si>
  <si>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</si>
  <si>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</si>
  <si>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</si>
  <si>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</si>
  <si>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</si>
  <si>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</si>
  <si>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</si>
  <si>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</si>
  <si>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</si>
  <si>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</si>
  <si>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</si>
  <si>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</si>
  <si>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</si>
  <si>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</si>
  <si>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</si>
  <si>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</si>
  <si>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</si>
  <si>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</si>
  <si>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</si>
  <si>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</si>
  <si>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</si>
  <si>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</si>
  <si>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</si>
  <si>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</si>
  <si>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</si>
  <si>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</si>
  <si>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</si>
  <si>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</si>
  <si>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</si>
  <si>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</si>
  <si>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</si>
  <si>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</si>
  <si>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</si>
  <si>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</si>
  <si>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</si>
  <si>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</si>
  <si>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</si>
  <si>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</si>
  <si>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</si>
  <si>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</si>
  <si>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</si>
  <si>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</si>
  <si>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</si>
  <si>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</si>
  <si>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</si>
  <si>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</si>
  <si>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</si>
  <si>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</si>
  <si>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</si>
  <si>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</si>
  <si>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</si>
  <si>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</si>
  <si>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</si>
  <si>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</si>
  <si>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</si>
  <si>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</si>
  <si>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</si>
  <si>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</si>
  <si>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</si>
  <si>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</si>
  <si>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</si>
  <si>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</si>
  <si>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</si>
  <si>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</si>
  <si>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</si>
  <si>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</si>
  <si>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</si>
  <si>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</si>
  <si>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</si>
  <si>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</si>
  <si>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</si>
  <si>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</si>
  <si>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</si>
  <si>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</si>
  <si>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</si>
  <si>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</si>
  <si>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</si>
  <si>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</si>
  <si>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</si>
  <si>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</si>
  <si>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</si>
  <si>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</si>
  <si>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</si>
  <si>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</si>
  <si>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</si>
  <si>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</si>
  <si>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</si>
  <si>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</si>
  <si>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</si>
  <si>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</si>
  <si>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</si>
  <si>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</si>
  <si>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</si>
  <si>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</si>
  <si>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</si>
  <si>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</si>
  <si>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</si>
  <si>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</si>
  <si>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</si>
  <si>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</si>
  <si>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</si>
  <si>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</si>
  <si>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</si>
  <si>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</si>
  <si>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</si>
  <si>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</si>
  <si>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</si>
  <si>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</si>
  <si>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</si>
  <si>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</si>
  <si>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</si>
  <si>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</si>
  <si>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</si>
  <si>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</si>
  <si>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</si>
  <si>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</si>
  <si>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</si>
  <si>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</si>
  <si>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</si>
  <si>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</si>
  <si>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</si>
  <si>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</si>
  <si>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</si>
  <si>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</si>
  <si>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</si>
  <si>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</si>
  <si>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</si>
  <si>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</si>
  <si>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</si>
  <si>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</si>
  <si>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</si>
  <si>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</si>
  <si>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</si>
  <si>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</si>
  <si>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</si>
  <si>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</si>
  <si>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</si>
  <si>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</si>
  <si>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</si>
  <si>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</si>
  <si>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</si>
  <si>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</si>
  <si>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</si>
  <si>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</si>
  <si>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</si>
  <si>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</si>
  <si>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</si>
  <si>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</si>
  <si>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</si>
  <si>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</si>
  <si>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</si>
  <si>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</si>
  <si>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</si>
  <si>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</si>
  <si>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</si>
  <si>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</si>
  <si>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</si>
  <si>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</si>
  <si>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</si>
  <si>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</si>
  <si>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</si>
  <si>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</si>
  <si>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</si>
  <si>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</si>
  <si>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</si>
  <si>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</si>
  <si>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</si>
  <si>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</si>
  <si>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</si>
  <si>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</si>
  <si>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</si>
  <si>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</si>
  <si>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</si>
  <si>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</si>
  <si>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</si>
  <si>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</si>
  <si>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</si>
  <si>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</si>
  <si>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</si>
  <si>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</si>
  <si>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</si>
  <si>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</si>
  <si>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</si>
  <si>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</si>
  <si>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</si>
  <si>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</si>
  <si>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</si>
  <si>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</si>
  <si>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</si>
  <si>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</si>
  <si>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</si>
  <si>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</si>
  <si>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</si>
  <si>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</si>
  <si>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</si>
  <si>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</si>
  <si>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</si>
  <si>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</si>
  <si>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</si>
  <si>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</si>
  <si>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</si>
  <si>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</si>
  <si>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</si>
  <si>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</si>
  <si>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</si>
  <si>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</si>
  <si>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</si>
  <si>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</si>
  <si>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</si>
  <si>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</si>
  <si>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</si>
  <si>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</si>
  <si>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</si>
  <si>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</si>
  <si>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</si>
  <si>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</si>
  <si>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</si>
  <si>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</si>
  <si>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</si>
  <si>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</si>
  <si>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</si>
  <si>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</si>
  <si>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</si>
  <si>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</si>
  <si>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</si>
  <si>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</si>
  <si>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</si>
  <si>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</si>
  <si>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</si>
  <si>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</si>
  <si>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</si>
  <si>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</si>
  <si>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</si>
  <si>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</si>
  <si>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</si>
  <si>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</si>
  <si>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</si>
  <si>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</si>
  <si>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</si>
  <si>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</si>
  <si>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</si>
  <si>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</si>
  <si>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</si>
  <si>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</si>
  <si>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</si>
  <si>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</si>
  <si>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</si>
  <si>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</si>
  <si>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</si>
  <si>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</si>
  <si>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</si>
  <si>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</si>
  <si>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</si>
  <si>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</si>
  <si>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</si>
  <si>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</si>
  <si>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</si>
  <si>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</si>
  <si>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</si>
  <si>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</si>
  <si>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</si>
  <si>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</si>
  <si>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</si>
  <si>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</si>
  <si>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</si>
  <si>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</si>
  <si>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</si>
  <si>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</si>
  <si>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</si>
  <si>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</si>
  <si>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</si>
  <si>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</si>
  <si>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</si>
  <si>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</si>
  <si>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</si>
  <si>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</si>
  <si>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</si>
  <si>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</si>
  <si>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</si>
  <si>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</si>
  <si>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</si>
  <si>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</si>
  <si>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</si>
  <si>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</si>
  <si>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</si>
  <si>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</si>
  <si>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</si>
  <si>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</si>
  <si>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</si>
  <si>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</si>
  <si>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</si>
  <si>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</si>
  <si>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</si>
  <si>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</si>
  <si>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</si>
  <si>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</si>
  <si>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</si>
  <si>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</si>
  <si>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</si>
  <si>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</si>
  <si>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</si>
  <si>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</si>
  <si>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</si>
  <si>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</si>
  <si>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</si>
  <si>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</si>
  <si>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</si>
  <si>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</si>
  <si>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</si>
  <si>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</si>
  <si>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</si>
  <si>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</si>
  <si>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</si>
  <si>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</si>
  <si>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</si>
  <si>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</si>
  <si>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</si>
  <si>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</si>
  <si>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</si>
  <si>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</si>
  <si>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</si>
  <si>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</si>
  <si>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</si>
  <si>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</si>
  <si>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</si>
  <si>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</si>
  <si>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</si>
  <si>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</si>
  <si>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</si>
  <si>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</si>
  <si>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</si>
  <si>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</si>
  <si>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</si>
  <si>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</si>
  <si>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</si>
  <si>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</si>
  <si>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</si>
  <si>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</si>
  <si>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</si>
  <si>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</si>
  <si>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</si>
  <si>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</si>
  <si>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</si>
  <si>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</si>
  <si>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</si>
  <si>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</si>
  <si>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</si>
  <si>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</si>
  <si>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</si>
  <si>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</si>
  <si>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</si>
  <si>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</si>
  <si>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</si>
  <si>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</si>
  <si>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</si>
  <si>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</si>
  <si>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</si>
  <si>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</si>
  <si>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</si>
  <si>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</si>
  <si>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</si>
  <si>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</si>
  <si>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</si>
  <si>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</si>
  <si>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</si>
  <si>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</si>
  <si>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</si>
  <si>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</si>
  <si>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</si>
  <si>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</si>
  <si>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</si>
  <si>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</si>
  <si>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</si>
  <si>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</si>
  <si>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</si>
  <si>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</si>
  <si>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</si>
  <si>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</si>
  <si>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</si>
  <si>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</si>
  <si>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</si>
  <si>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</si>
  <si>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</si>
  <si>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</si>
  <si>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</si>
  <si>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</si>
  <si>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</si>
  <si>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</si>
  <si>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</si>
  <si>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</si>
  <si>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</si>
  <si>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</si>
  <si>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</si>
  <si>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</si>
  <si>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</si>
  <si>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</si>
  <si>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</si>
  <si>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</si>
  <si>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</si>
  <si>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</si>
  <si>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</si>
  <si>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</si>
  <si>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</si>
  <si>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</si>
  <si>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</si>
  <si>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</si>
  <si>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</si>
  <si>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</si>
  <si>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</si>
  <si>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</si>
  <si>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</si>
  <si>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</si>
  <si>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</si>
  <si>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</si>
  <si>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</si>
  <si>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</si>
  <si>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</si>
  <si>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</si>
  <si>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</si>
  <si>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</si>
  <si>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</si>
  <si>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</si>
  <si>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</si>
  <si>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</si>
  <si>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</si>
  <si>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</si>
  <si>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</si>
  <si>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</si>
  <si>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</si>
  <si>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</si>
  <si>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</si>
  <si>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</si>
  <si>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</si>
  <si>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</si>
  <si>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</si>
  <si>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</si>
  <si>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</si>
  <si>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</si>
  <si>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</si>
  <si>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</si>
  <si>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</si>
  <si>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</si>
  <si>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</si>
  <si>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</si>
  <si>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</si>
  <si>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</si>
  <si>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</si>
  <si>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</si>
  <si>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</si>
  <si>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</si>
  <si>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</si>
  <si>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</si>
  <si>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</si>
  <si>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</si>
  <si>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</si>
  <si>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</si>
  <si>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</si>
  <si>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</si>
  <si>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</si>
  <si>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</si>
  <si>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</si>
  <si>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</si>
  <si>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</si>
  <si>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</si>
  <si>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</si>
  <si>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</si>
  <si>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</si>
  <si>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</si>
  <si>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</si>
  <si>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</si>
  <si>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</si>
  <si>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</si>
  <si>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</si>
  <si>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</si>
  <si>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</si>
  <si>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</si>
  <si>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</si>
  <si>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</si>
  <si>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</si>
  <si>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</si>
  <si>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</si>
  <si>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</si>
  <si>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</si>
  <si>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</si>
  <si>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</si>
  <si>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</si>
  <si>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</si>
  <si>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</si>
  <si>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</si>
  <si>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</si>
  <si>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</si>
  <si>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</si>
  <si>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</si>
  <si>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</si>
  <si>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</si>
  <si>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</si>
  <si>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</si>
  <si>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</si>
  <si>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</si>
  <si>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</si>
  <si>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</si>
  <si>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</si>
  <si>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</si>
  <si>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</si>
  <si>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</si>
  <si>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</si>
  <si>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</si>
  <si>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</si>
  <si>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</si>
  <si>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</si>
  <si>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</si>
  <si>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</si>
  <si>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</si>
  <si>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</si>
  <si>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</si>
  <si>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</si>
  <si>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</si>
  <si>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</si>
  <si>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</si>
  <si>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</si>
  <si>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</si>
  <si>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</si>
  <si>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</si>
  <si>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</si>
  <si>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</si>
  <si>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</si>
  <si>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</si>
  <si>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</si>
  <si>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</si>
  <si>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</si>
  <si>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</si>
  <si>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</si>
  <si>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</si>
  <si>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</si>
  <si>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</si>
  <si>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</si>
  <si>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</si>
  <si>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</si>
  <si>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</si>
  <si>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</si>
  <si>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</si>
  <si>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</si>
  <si>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</si>
  <si>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</si>
  <si>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</si>
  <si>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</si>
  <si>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</si>
  <si>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</si>
  <si>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</si>
  <si>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</si>
  <si>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</si>
  <si>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</si>
  <si>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</si>
  <si>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</si>
  <si>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</si>
  <si>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</si>
  <si>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</si>
  <si>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</si>
  <si>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</si>
  <si>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</si>
  <si>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</si>
  <si>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</si>
  <si>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</si>
  <si>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</si>
  <si>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</si>
  <si>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</si>
  <si>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</si>
  <si>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</si>
  <si>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</si>
  <si>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</si>
  <si>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</si>
  <si>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</si>
  <si>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</si>
  <si>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</si>
  <si>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</si>
  <si>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</si>
  <si>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</si>
  <si>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</si>
  <si>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</si>
  <si>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</si>
  <si>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</si>
  <si>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</si>
  <si>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</si>
  <si>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</si>
  <si>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</si>
  <si>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</si>
  <si>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</si>
  <si>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</si>
  <si>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</si>
  <si>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</si>
  <si>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</si>
  <si>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</si>
  <si>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</si>
  <si>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</si>
  <si>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</si>
  <si>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</si>
  <si>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</si>
  <si>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</si>
  <si>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</si>
  <si>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</si>
  <si>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</si>
  <si>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</si>
  <si>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</si>
  <si>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</si>
  <si>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</si>
  <si>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</si>
  <si>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</si>
  <si>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</si>
  <si>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</si>
  <si>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</si>
  <si>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</si>
  <si>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</si>
  <si>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</si>
  <si>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</si>
  <si>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</si>
  <si>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</si>
  <si>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</si>
  <si>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</si>
  <si>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</si>
  <si>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</si>
  <si>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</si>
  <si>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</si>
  <si>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</si>
  <si>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</si>
  <si>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</si>
  <si>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</si>
  <si>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</si>
  <si>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</si>
  <si>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</si>
  <si>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</si>
  <si>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</si>
  <si>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</si>
  <si>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</si>
  <si>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</si>
  <si>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</si>
  <si>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</si>
  <si>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</si>
  <si>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</si>
  <si>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</si>
  <si>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</si>
  <si>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</si>
  <si>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</si>
  <si>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</si>
  <si>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</si>
  <si>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</si>
  <si>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</si>
  <si>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</si>
  <si>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</si>
  <si>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</si>
  <si>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</si>
  <si>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</si>
  <si>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</si>
  <si>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</si>
  <si>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</si>
  <si>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</si>
  <si>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</si>
  <si>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</si>
  <si>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</si>
  <si>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</si>
  <si>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</si>
  <si>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</si>
  <si>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</si>
  <si>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</si>
  <si>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</si>
  <si>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</si>
  <si>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</si>
  <si>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</si>
  <si>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</si>
  <si>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</si>
  <si>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</si>
  <si>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</si>
  <si>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</si>
  <si>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</si>
  <si>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</si>
  <si>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</si>
  <si>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</si>
  <si>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</si>
  <si>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</si>
  <si>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</si>
  <si>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</si>
  <si>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</si>
  <si>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</si>
  <si>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</si>
  <si>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</si>
  <si>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</si>
  <si>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</si>
  <si>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</si>
  <si>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</si>
  <si>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</si>
  <si>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</si>
  <si>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</si>
  <si>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</si>
  <si>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</si>
  <si>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</si>
  <si>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</si>
  <si>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</si>
  <si>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</si>
  <si>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</si>
  <si>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</si>
  <si>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</si>
  <si>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</si>
  <si>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</si>
  <si>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</si>
  <si>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</si>
  <si>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</si>
  <si>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</si>
  <si>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</si>
  <si>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</si>
  <si>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</si>
  <si>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</si>
  <si>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</si>
  <si>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</si>
  <si>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</si>
  <si>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</si>
  <si>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</si>
  <si>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</si>
  <si>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</si>
  <si>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</si>
  <si>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</si>
  <si>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</si>
  <si>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</si>
  <si>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</si>
  <si>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</si>
  <si>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</si>
  <si>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</si>
  <si>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</si>
  <si>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</si>
  <si>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</si>
  <si>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</si>
  <si>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</si>
  <si>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</si>
  <si>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</si>
  <si>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</si>
  <si>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</si>
  <si>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</si>
  <si>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</si>
  <si>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</si>
  <si>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</si>
  <si>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</si>
  <si>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</si>
  <si>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</si>
  <si>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</si>
  <si>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</si>
  <si>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</si>
  <si>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</si>
  <si>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</si>
  <si>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</si>
  <si>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</si>
  <si>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</si>
  <si>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</si>
  <si>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</si>
  <si>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</si>
  <si>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</si>
  <si>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</si>
  <si>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</si>
  <si>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</si>
  <si>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</si>
  <si>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</si>
  <si>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</si>
  <si>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</si>
  <si>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</si>
  <si>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</si>
  <si>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</si>
  <si>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</si>
  <si>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</si>
  <si>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</si>
  <si>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</si>
  <si>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</si>
  <si>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</si>
  <si>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</si>
  <si>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</si>
  <si>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</si>
  <si>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</si>
  <si>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</si>
  <si>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</si>
  <si>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</si>
  <si>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</si>
  <si>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</si>
  <si>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</si>
  <si>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</si>
  <si>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</si>
  <si>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</si>
  <si>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</si>
  <si>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</si>
  <si>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</si>
  <si>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</si>
  <si>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</si>
  <si>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</si>
  <si>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</si>
  <si>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</si>
  <si>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</si>
  <si>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</si>
  <si>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</si>
  <si>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</si>
  <si>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</si>
  <si>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</si>
  <si>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</si>
  <si>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</si>
  <si>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</si>
  <si>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</si>
  <si>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</si>
  <si>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</si>
  <si>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</si>
  <si>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</si>
  <si>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</si>
  <si>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</si>
  <si>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</si>
  <si>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</si>
  <si>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</si>
  <si>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</si>
  <si>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</si>
  <si>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</si>
  <si>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</si>
  <si>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</si>
  <si>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</si>
  <si>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</si>
  <si>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</si>
  <si>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</si>
  <si>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</si>
  <si>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</si>
  <si>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</si>
  <si>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</si>
  <si>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</si>
  <si>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</si>
  <si>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</si>
  <si>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</si>
  <si>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</si>
  <si>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</si>
  <si>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</si>
  <si>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</si>
  <si>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</si>
  <si>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</si>
  <si>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</si>
  <si>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</si>
  <si>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</si>
  <si>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</si>
  <si>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</si>
  <si>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</si>
  <si>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</si>
  <si>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</si>
  <si>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</si>
  <si>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</si>
  <si>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</si>
  <si>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</si>
  <si>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</si>
  <si>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</si>
  <si>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</si>
  <si>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</si>
  <si>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</si>
  <si>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</si>
  <si>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</si>
  <si>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</si>
  <si>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</si>
  <si>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</si>
  <si>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</si>
  <si>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</si>
  <si>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</si>
  <si>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</si>
  <si>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</si>
  <si>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</si>
  <si>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</si>
  <si>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</si>
  <si>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</si>
  <si>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</si>
  <si>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</si>
  <si>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</si>
  <si>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</si>
  <si>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</si>
  <si>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</si>
  <si>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</si>
  <si>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</si>
  <si>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</si>
  <si>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</si>
  <si>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</si>
  <si>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</si>
  <si>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</si>
  <si>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</si>
  <si>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</si>
  <si>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</si>
  <si>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</si>
  <si>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</si>
  <si>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</si>
  <si>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</si>
  <si>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</si>
  <si>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</si>
  <si>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</si>
  <si>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</si>
  <si>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</si>
  <si>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</si>
  <si>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</si>
  <si>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</si>
  <si>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</si>
  <si>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</si>
  <si>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</si>
  <si>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</si>
  <si>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</si>
  <si>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</si>
  <si>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</si>
  <si>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</si>
  <si>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</si>
  <si>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</si>
  <si>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</si>
  <si>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</si>
  <si>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</si>
  <si>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</si>
  <si>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</si>
  <si>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</si>
  <si>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</si>
  <si>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</si>
  <si>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</si>
  <si>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</si>
  <si>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</si>
  <si>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</si>
  <si>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</si>
  <si>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</si>
  <si>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</si>
  <si>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</si>
  <si>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</si>
  <si>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</si>
  <si>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</si>
  <si>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</si>
  <si>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</si>
  <si>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</si>
  <si>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</si>
  <si>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</si>
  <si>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</si>
  <si>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</si>
  <si>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</si>
  <si>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</si>
  <si>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</si>
  <si>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</si>
  <si>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</si>
  <si>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</si>
  <si>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</si>
  <si>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</si>
  <si>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</si>
  <si>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</si>
  <si>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</si>
  <si>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</si>
  <si>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</si>
  <si>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</si>
  <si>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</si>
  <si>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</si>
  <si>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</si>
  <si>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</si>
  <si>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</si>
  <si>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</si>
  <si>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</si>
  <si>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</si>
  <si>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</si>
  <si>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</si>
  <si>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</si>
  <si>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</si>
  <si>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</si>
  <si>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</si>
  <si>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</si>
  <si>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</si>
  <si>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</si>
  <si>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</si>
  <si>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</si>
  <si>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</si>
  <si>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</si>
  <si>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</si>
  <si>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</si>
  <si>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</si>
  <si>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</si>
  <si>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</si>
  <si>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</si>
  <si>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</si>
  <si>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</si>
  <si>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</si>
  <si>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</si>
  <si>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</si>
  <si>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</si>
  <si>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</si>
  <si>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</si>
  <si>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</si>
  <si>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</si>
  <si>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</si>
  <si>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</si>
  <si>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</si>
  <si>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</si>
  <si>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</si>
  <si>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</si>
  <si>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</si>
  <si>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</si>
  <si>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</si>
  <si>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</si>
  <si>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</si>
  <si>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</si>
  <si>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</si>
  <si>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</si>
  <si>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</si>
  <si>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</si>
  <si>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</si>
  <si>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</si>
  <si>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</si>
  <si>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</si>
  <si>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</si>
  <si>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</si>
  <si>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</si>
  <si>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</si>
  <si>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</si>
  <si>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</si>
  <si>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</si>
  <si>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</si>
  <si>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</si>
  <si>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</si>
  <si>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</si>
  <si>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</si>
  <si>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</si>
  <si>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</si>
  <si>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</si>
  <si>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</si>
  <si>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</si>
  <si>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</si>
  <si>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</si>
  <si>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</si>
  <si>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</si>
  <si>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</si>
  <si>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</si>
  <si>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</si>
  <si>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</si>
  <si>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</si>
  <si>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</si>
  <si>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</si>
  <si>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</si>
  <si>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</si>
  <si>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</si>
  <si>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</si>
  <si>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</si>
  <si>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</si>
  <si>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</si>
  <si>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</si>
  <si>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</si>
  <si>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</si>
  <si>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</si>
  <si>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</si>
  <si>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</si>
  <si>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</si>
  <si>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</si>
  <si>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</si>
  <si>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</si>
  <si>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</si>
  <si>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</si>
  <si>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</si>
  <si>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</si>
  <si>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</si>
  <si>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</si>
  <si>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</si>
  <si>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</si>
  <si>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</si>
  <si>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</si>
  <si>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</si>
  <si>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</si>
  <si>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</si>
  <si>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</si>
  <si>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</si>
  <si>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</si>
  <si>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</si>
  <si>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</si>
  <si>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</si>
  <si>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</si>
  <si>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</si>
  <si>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</si>
  <si>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</si>
  <si>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</si>
  <si>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</si>
  <si>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</si>
  <si>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</si>
  <si>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</si>
  <si>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</si>
  <si>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</si>
  <si>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</si>
  <si>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</si>
  <si>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</si>
  <si>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</si>
  <si>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</si>
  <si>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</si>
  <si>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</si>
  <si>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</si>
  <si>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</si>
  <si>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</si>
  <si>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</si>
  <si>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</si>
  <si>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</si>
  <si>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</si>
  <si>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</si>
  <si>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</si>
  <si>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</si>
  <si>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</si>
  <si>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</si>
  <si>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</si>
  <si>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</si>
  <si>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</si>
  <si>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</si>
  <si>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</si>
  <si>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</si>
  <si>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</si>
  <si>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</si>
  <si>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</si>
  <si>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</si>
  <si>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</si>
  <si>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</si>
  <si>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</si>
  <si>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</si>
  <si>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</si>
  <si>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</si>
  <si>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</si>
  <si>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</si>
  <si>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</si>
  <si>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</si>
  <si>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</si>
  <si>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</si>
  <si>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</si>
  <si>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</si>
  <si>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</si>
  <si>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</si>
  <si>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</si>
  <si>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</si>
  <si>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</si>
  <si>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</si>
  <si>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</si>
  <si>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</si>
  <si>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</si>
  <si>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</si>
  <si>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</si>
  <si>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</si>
  <si>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</si>
  <si>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</si>
  <si>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</si>
  <si>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</si>
  <si>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</si>
  <si>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</si>
  <si>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</si>
  <si>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</si>
  <si>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</si>
  <si>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</si>
  <si>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</si>
  <si>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</si>
  <si>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</si>
  <si>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</si>
  <si>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</si>
  <si>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</si>
  <si>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</si>
  <si>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</si>
  <si>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</si>
  <si>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</si>
  <si>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</si>
  <si>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</si>
  <si>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</si>
  <si>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</si>
  <si>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</si>
  <si>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</si>
  <si>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</si>
  <si>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</si>
  <si>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</si>
  <si>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</si>
  <si>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</si>
  <si>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</si>
  <si>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</si>
  <si>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</si>
  <si>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</si>
  <si>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</si>
  <si>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</si>
  <si>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</si>
  <si>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</si>
  <si>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</si>
  <si>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</si>
  <si>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</si>
  <si>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</si>
  <si>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</si>
  <si>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</si>
  <si>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</si>
  <si>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</si>
  <si>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</si>
  <si>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</si>
  <si>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</si>
  <si>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</si>
  <si>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</si>
  <si>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</si>
  <si>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</si>
  <si>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</si>
  <si>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</si>
  <si>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</si>
  <si>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</si>
  <si>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</si>
  <si>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</si>
  <si>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</si>
  <si>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</si>
  <si>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</si>
  <si>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</si>
  <si>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</si>
  <si>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</si>
  <si>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</si>
  <si>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</si>
  <si>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</si>
  <si>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</si>
  <si>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</si>
  <si>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</si>
  <si>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</si>
  <si>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</si>
  <si>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</si>
  <si>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</si>
  <si>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</si>
  <si>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</si>
  <si>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</si>
  <si>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</si>
  <si>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</si>
  <si>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</si>
  <si>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</si>
  <si>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</si>
  <si>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</si>
  <si>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</si>
  <si>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</si>
  <si>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</si>
  <si>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</si>
  <si>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</si>
  <si>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</si>
  <si>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</si>
  <si>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</si>
  <si>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</si>
  <si>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</si>
  <si>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</si>
  <si>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</si>
  <si>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</si>
  <si>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</si>
  <si>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</si>
  <si>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</si>
  <si>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</si>
  <si>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</si>
  <si>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</si>
  <si>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</si>
  <si>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</si>
  <si>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</si>
  <si>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</si>
  <si>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</si>
  <si>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</si>
  <si>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</si>
  <si>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</si>
  <si>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</si>
  <si>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</si>
  <si>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</si>
  <si>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</si>
  <si>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</si>
  <si>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</si>
  <si>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</si>
  <si>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</si>
  <si>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</si>
  <si>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</si>
  <si>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</si>
  <si>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</si>
  <si>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</si>
  <si>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</si>
  <si>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</si>
  <si>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</si>
  <si>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</si>
  <si>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</si>
  <si>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</si>
  <si>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</si>
  <si>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</si>
  <si>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</si>
  <si>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</si>
  <si>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</si>
  <si>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</si>
  <si>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</si>
  <si>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</si>
  <si>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</si>
  <si>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</si>
  <si>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</si>
  <si>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</si>
  <si>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</si>
  <si>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</si>
  <si>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</si>
  <si>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</si>
  <si>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</si>
  <si>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</si>
  <si>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</si>
  <si>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</si>
  <si>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</si>
  <si>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</si>
  <si>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</si>
  <si>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</si>
  <si>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</si>
  <si>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</si>
  <si>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</si>
  <si>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</si>
  <si>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</si>
  <si>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</si>
  <si>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</si>
  <si>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</si>
  <si>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</si>
  <si>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</si>
  <si>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</si>
  <si>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</si>
  <si>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</si>
  <si>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</si>
  <si>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</si>
  <si>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</si>
  <si>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</si>
  <si>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</si>
  <si>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</si>
  <si>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</si>
  <si>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</si>
  <si>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</si>
  <si>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</si>
  <si>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</si>
  <si>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</si>
  <si>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</si>
  <si>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</si>
  <si>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</si>
  <si>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</si>
  <si>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</si>
  <si>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</si>
  <si>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</si>
  <si>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</si>
  <si>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</si>
  <si>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</si>
  <si>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</si>
  <si>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</si>
  <si>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</si>
  <si>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</si>
  <si>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</si>
  <si>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</si>
  <si>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</si>
  <si>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</si>
  <si>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</si>
  <si>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</si>
  <si>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</si>
  <si>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</si>
  <si>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</si>
  <si>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</si>
  <si>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</si>
  <si>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</si>
  <si>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</si>
  <si>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</si>
  <si>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</si>
  <si>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</si>
  <si>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</si>
  <si>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</si>
  <si>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</si>
  <si>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</si>
  <si>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</si>
  <si>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</si>
  <si>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</si>
  <si>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</si>
  <si>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</si>
  <si>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</si>
  <si>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</si>
  <si>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</si>
  <si>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</si>
  <si>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</si>
  <si>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</si>
  <si>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</si>
  <si>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</si>
  <si>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</si>
  <si>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</si>
  <si>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</si>
  <si>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</si>
  <si>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</si>
  <si>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</si>
  <si>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</si>
  <si>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</si>
  <si>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</si>
  <si>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</si>
  <si>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</si>
  <si>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</si>
  <si>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</si>
  <si>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</si>
  <si>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</si>
  <si>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</si>
  <si>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</si>
  <si>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</si>
  <si>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</si>
  <si>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</si>
  <si>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</si>
  <si>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</si>
  <si>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</si>
  <si>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</si>
  <si>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</si>
  <si>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</si>
  <si>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</si>
  <si>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</si>
  <si>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</si>
  <si>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</si>
  <si>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</si>
  <si>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</si>
  <si>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</si>
  <si>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</si>
  <si>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</si>
  <si>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</si>
  <si>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</si>
  <si>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</si>
  <si>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</si>
  <si>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</si>
  <si>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</si>
  <si>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</si>
  <si>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</si>
  <si>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</si>
  <si>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</si>
  <si>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</si>
  <si>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</si>
  <si>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</si>
  <si>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</si>
  <si>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</si>
  <si>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</si>
  <si>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</si>
  <si>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</si>
  <si>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</si>
  <si>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</si>
  <si>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</si>
  <si>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</si>
  <si>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</si>
  <si>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</si>
  <si>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</si>
  <si>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</si>
  <si>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</si>
  <si>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</si>
  <si>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</si>
  <si>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</si>
  <si>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</si>
  <si>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</si>
  <si>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</si>
  <si>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</si>
  <si>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</si>
  <si>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</si>
  <si>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</si>
  <si>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</si>
  <si>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</si>
  <si>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</si>
  <si>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</si>
  <si>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</si>
  <si>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</si>
  <si>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</si>
  <si>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</si>
  <si>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</si>
  <si>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</si>
  <si>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</si>
  <si>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</si>
  <si>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</si>
  <si>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</si>
  <si>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</si>
  <si>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</si>
  <si>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</si>
  <si>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</si>
  <si>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</si>
  <si>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</si>
  <si>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</si>
  <si>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</si>
  <si>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</si>
  <si>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</si>
  <si>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</si>
  <si>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</si>
  <si>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</si>
  <si>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</si>
  <si>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</si>
  <si>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</si>
  <si>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</si>
  <si>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</si>
  <si>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</si>
  <si>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</si>
  <si>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</si>
  <si>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</si>
  <si>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</si>
  <si>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</si>
  <si>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</si>
  <si>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</si>
  <si>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</si>
  <si>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</si>
  <si>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</si>
  <si>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</si>
  <si>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</si>
  <si>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</si>
  <si>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</si>
  <si>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</si>
  <si>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</si>
  <si>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</si>
  <si>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</si>
  <si>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</si>
  <si>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</si>
  <si>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</si>
  <si>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</si>
  <si>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</si>
  <si>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</si>
  <si>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</si>
  <si>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</si>
  <si>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</si>
  <si>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</si>
  <si>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</si>
  <si>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</si>
  <si>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</si>
  <si>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</si>
  <si>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</si>
  <si>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</si>
  <si>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</si>
  <si>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</si>
  <si>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</si>
  <si>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</si>
  <si>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</si>
  <si>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</si>
  <si>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</si>
  <si>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</si>
  <si>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</si>
  <si>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</si>
  <si>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</si>
  <si>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</si>
  <si>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</si>
  <si>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</si>
  <si>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</si>
  <si>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</si>
  <si>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</si>
  <si>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</si>
  <si>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</si>
  <si>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</si>
  <si>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</si>
  <si>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</si>
  <si>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</si>
  <si>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</si>
  <si>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</si>
  <si>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</si>
  <si>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</si>
  <si>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</si>
  <si>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</si>
  <si>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</si>
  <si>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</si>
  <si>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</si>
  <si>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</si>
  <si>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</si>
  <si>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</si>
  <si>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</si>
  <si>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</si>
  <si>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</si>
  <si>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</si>
  <si>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</si>
  <si>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</si>
  <si>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</si>
  <si>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</si>
  <si>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</si>
  <si>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</si>
  <si>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</si>
  <si>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</si>
  <si>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</si>
  <si>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</si>
  <si>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</si>
  <si>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</si>
  <si>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</si>
  <si>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</si>
  <si>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</si>
  <si>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</si>
  <si>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</si>
  <si>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</si>
  <si>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</si>
  <si>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</si>
  <si>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</si>
  <si>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</si>
  <si>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</si>
  <si>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</si>
  <si>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</si>
  <si>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</si>
  <si>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</si>
  <si>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</si>
  <si>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</si>
  <si>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</si>
  <si>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</si>
  <si>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</si>
  <si>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</si>
  <si>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</si>
  <si>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</si>
  <si>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</si>
  <si>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</si>
  <si>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</si>
  <si>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</si>
  <si>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</si>
  <si>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</si>
  <si>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</si>
  <si>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</si>
  <si>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</si>
  <si>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</si>
  <si>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</si>
  <si>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</si>
  <si>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</si>
  <si>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</si>
  <si>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</si>
  <si>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</si>
  <si>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</si>
  <si>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</si>
  <si>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</si>
  <si>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</si>
  <si>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</si>
  <si>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</si>
  <si>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</si>
  <si>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</si>
  <si>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</si>
  <si>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</si>
  <si>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</si>
  <si>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</si>
  <si>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</si>
  <si>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</si>
  <si>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</si>
  <si>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</si>
  <si>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</si>
  <si>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</si>
  <si>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</si>
  <si>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</si>
  <si>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</si>
  <si>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</si>
  <si>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</si>
  <si>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</si>
  <si>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</si>
  <si>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</si>
  <si>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</si>
  <si>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</si>
  <si>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</si>
  <si>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</si>
  <si>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</si>
  <si>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</si>
  <si>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</si>
  <si>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</si>
  <si>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</si>
  <si>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</si>
  <si>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</si>
  <si>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</si>
  <si>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</si>
  <si>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</si>
  <si>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</si>
  <si>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</si>
  <si>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</si>
  <si>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</si>
  <si>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</si>
  <si>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</si>
  <si>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</si>
  <si>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</si>
  <si>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</si>
  <si>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</si>
  <si>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</si>
  <si>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</si>
  <si>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</si>
  <si>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</si>
  <si>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</si>
  <si>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</si>
  <si>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</si>
  <si>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</si>
  <si>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</si>
  <si>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</si>
  <si>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</si>
  <si>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</si>
  <si>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</si>
  <si>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</si>
  <si>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</si>
  <si>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</si>
  <si>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</si>
  <si>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</si>
  <si>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</si>
  <si>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</si>
  <si>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</si>
  <si>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</si>
  <si>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</si>
  <si>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</si>
  <si>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</si>
  <si>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</si>
  <si>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</si>
  <si>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</si>
  <si>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</si>
  <si>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</si>
  <si>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</si>
  <si>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</si>
  <si>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</si>
  <si>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</si>
  <si>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</si>
  <si>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</si>
  <si>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</si>
  <si>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</si>
  <si>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</si>
  <si>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</si>
  <si>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</si>
  <si>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</si>
  <si>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</si>
  <si>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</si>
  <si>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</si>
  <si>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</si>
  <si>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</si>
  <si>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</si>
  <si>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</si>
  <si>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</si>
  <si>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</si>
  <si>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</si>
  <si>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</si>
  <si>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</si>
  <si>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</si>
  <si>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</si>
  <si>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</si>
  <si>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</si>
  <si>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</si>
  <si>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</si>
  <si>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</si>
  <si>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</si>
  <si>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</si>
  <si>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</si>
  <si>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</si>
  <si>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</si>
  <si>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</si>
  <si>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</si>
  <si>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</si>
  <si>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</si>
  <si>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</si>
  <si>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</si>
  <si>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</si>
  <si>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</si>
  <si>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</si>
  <si>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</si>
  <si>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</si>
  <si>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</si>
  <si>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</si>
  <si>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</si>
  <si>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</si>
  <si>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</si>
  <si>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</si>
  <si>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</si>
  <si>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</si>
  <si>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</si>
  <si>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</si>
  <si>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</si>
  <si>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</si>
  <si>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</si>
  <si>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</si>
  <si>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</si>
  <si>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</si>
  <si>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</si>
  <si>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</si>
  <si>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</si>
  <si>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</si>
  <si>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</si>
  <si>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</si>
  <si>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</si>
  <si>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</si>
  <si>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</si>
  <si>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</si>
  <si>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</si>
  <si>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</si>
  <si>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</si>
  <si>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</si>
  <si>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</si>
  <si>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</si>
  <si>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</si>
  <si>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</si>
  <si>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</si>
  <si>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</si>
  <si>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</si>
  <si>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</si>
  <si>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</si>
  <si>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</si>
  <si>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</si>
  <si>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</si>
  <si>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</si>
  <si>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</si>
  <si>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</si>
  <si>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</si>
  <si>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</si>
  <si>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</si>
  <si>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</si>
  <si>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</si>
  <si>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</si>
  <si>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</si>
  <si>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</si>
  <si>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</si>
  <si>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</si>
  <si>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</si>
  <si>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</si>
  <si>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</si>
  <si>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</si>
  <si>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</si>
  <si>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</si>
  <si>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</si>
  <si>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</si>
  <si>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</si>
  <si>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</si>
  <si>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</si>
  <si>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</si>
  <si>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</si>
  <si>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</si>
  <si>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</si>
  <si>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</si>
  <si>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</si>
  <si>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</si>
  <si>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</si>
  <si>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</si>
  <si>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</si>
  <si>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</si>
  <si>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</si>
  <si>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</si>
  <si>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</si>
  <si>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</si>
  <si>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</si>
  <si>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</si>
  <si>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</si>
  <si>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</si>
  <si>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</si>
  <si>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</si>
  <si>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</si>
  <si>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</si>
  <si>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</si>
  <si>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</si>
  <si>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</si>
  <si>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</si>
  <si>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</si>
  <si>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</si>
  <si>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</si>
  <si>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</si>
  <si>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</si>
  <si>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</si>
  <si>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</si>
  <si>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</si>
  <si>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</si>
  <si>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</si>
  <si>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</si>
  <si>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</si>
  <si>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</si>
  <si>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</si>
  <si>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</si>
  <si>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</si>
  <si>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</si>
  <si>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</si>
  <si>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</si>
  <si>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</si>
  <si>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</si>
  <si>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</si>
  <si>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</si>
  <si>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</si>
  <si>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</si>
  <si>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</si>
  <si>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</si>
  <si>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</si>
  <si>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</si>
  <si>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</si>
  <si>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</si>
  <si>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</si>
  <si>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</si>
  <si>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</si>
  <si>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</si>
  <si>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</si>
  <si>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</si>
  <si>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</si>
  <si>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</si>
  <si>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</si>
  <si>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</si>
  <si>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</si>
  <si>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</si>
  <si>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</si>
  <si>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</si>
  <si>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</si>
  <si>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</si>
  <si>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</si>
  <si>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</si>
  <si>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</si>
  <si>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</si>
  <si>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</si>
  <si>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</si>
  <si>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</si>
  <si>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</si>
  <si>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</si>
  <si>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</si>
  <si>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</si>
  <si>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</si>
  <si>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</si>
  <si>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</si>
  <si>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</si>
  <si>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</si>
  <si>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</si>
  <si>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</si>
  <si>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</si>
  <si>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</si>
  <si>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</si>
  <si>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</si>
  <si>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</si>
  <si>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</si>
  <si>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</si>
  <si>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</si>
  <si>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</si>
  <si>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</si>
  <si>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</si>
  <si>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</si>
  <si>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</si>
  <si>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</si>
  <si>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</si>
  <si>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</si>
  <si>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</si>
  <si>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</si>
  <si>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</si>
  <si>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</si>
  <si>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</si>
  <si>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</si>
  <si>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</si>
  <si>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</si>
  <si>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</si>
  <si>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</si>
  <si>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</si>
  <si>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</si>
  <si>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</si>
  <si>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</si>
  <si>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</si>
  <si>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</si>
  <si>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</si>
  <si>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</si>
  <si>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</si>
  <si>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</si>
  <si>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</si>
  <si>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</si>
  <si>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</si>
  <si>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</si>
  <si>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</si>
  <si>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</si>
  <si>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</si>
  <si>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</si>
  <si>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</si>
  <si>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</si>
  <si>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</si>
  <si>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</si>
  <si>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</si>
  <si>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</si>
  <si>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</si>
  <si>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</si>
  <si>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</si>
  <si>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</si>
  <si>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</si>
  <si>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</si>
  <si>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</si>
  <si>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</si>
  <si>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</si>
  <si>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</si>
  <si>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</si>
  <si>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</si>
  <si>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</si>
  <si>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</si>
  <si>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</si>
  <si>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</si>
  <si>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</si>
  <si>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</si>
  <si>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</si>
  <si>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</si>
  <si>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</si>
  <si>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</si>
  <si>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</si>
  <si>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</si>
  <si>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</si>
  <si>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</si>
  <si>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</si>
  <si>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</si>
  <si>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</si>
  <si>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</si>
  <si>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</si>
  <si>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</si>
  <si>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</si>
  <si>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</si>
  <si>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</si>
  <si>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</si>
  <si>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</si>
  <si>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</si>
  <si>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</si>
  <si>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</si>
  <si>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</si>
  <si>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</si>
  <si>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</si>
  <si>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</si>
  <si>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</si>
  <si>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</si>
  <si>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</si>
  <si>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</si>
  <si>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</si>
  <si>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</si>
  <si>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</si>
  <si>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</si>
  <si>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</si>
  <si>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</si>
  <si>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</si>
  <si>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</si>
  <si>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</si>
  <si>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</si>
  <si>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</si>
  <si>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</si>
  <si>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</si>
  <si>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</si>
  <si>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</si>
  <si>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</si>
  <si>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</si>
  <si>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</si>
  <si>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</si>
  <si>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</si>
  <si>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</si>
  <si>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</si>
  <si>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</si>
  <si>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</si>
  <si>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</si>
  <si>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</si>
  <si>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</si>
  <si>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</si>
  <si>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</si>
  <si>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</si>
  <si>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</si>
  <si>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</si>
  <si>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</si>
  <si>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</si>
  <si>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</si>
  <si>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</si>
  <si>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</si>
  <si>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</si>
  <si>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</si>
  <si>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</si>
  <si>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</si>
  <si>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</si>
  <si>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</si>
  <si>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</si>
  <si>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</si>
  <si>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</si>
  <si>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</si>
  <si>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</si>
  <si>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</si>
  <si>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</si>
  <si>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</si>
  <si>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</si>
  <si>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</si>
  <si>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</si>
  <si>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</si>
  <si>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</si>
  <si>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</si>
  <si>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</si>
  <si>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</si>
  <si>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</si>
  <si>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</si>
  <si>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</si>
  <si>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</si>
  <si>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</si>
  <si>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</si>
  <si>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</si>
  <si>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</si>
  <si>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</si>
  <si>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</si>
  <si>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</si>
  <si>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</si>
  <si>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</si>
  <si>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</si>
  <si>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</si>
  <si>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</si>
  <si>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</si>
  <si>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</si>
  <si>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</si>
  <si>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</si>
  <si>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</si>
  <si>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</si>
  <si>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</si>
  <si>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</si>
  <si>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</si>
  <si>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</si>
  <si>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</si>
  <si>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</si>
  <si>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</si>
  <si>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</si>
  <si>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</si>
  <si>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</si>
  <si>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</si>
  <si>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</si>
  <si>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</si>
  <si>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</si>
  <si>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</si>
  <si>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</si>
  <si>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</si>
  <si>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</si>
  <si>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</si>
  <si>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</si>
  <si>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</si>
  <si>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</si>
  <si>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</si>
  <si>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</si>
  <si>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</si>
  <si>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</si>
  <si>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</si>
  <si>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</si>
  <si>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</si>
  <si>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</si>
  <si>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</si>
  <si>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</si>
  <si>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</si>
  <si>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</si>
  <si>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</si>
  <si>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</si>
  <si>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</si>
  <si>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</si>
  <si>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</si>
  <si>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</si>
  <si>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</si>
  <si>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</si>
  <si>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</si>
  <si>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</si>
  <si>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</si>
  <si>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</si>
  <si>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</si>
  <si>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</si>
  <si>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</si>
  <si>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</si>
  <si>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</si>
  <si>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</si>
  <si>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</si>
  <si>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</si>
  <si>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</si>
  <si>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</si>
  <si>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</si>
  <si>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</si>
  <si>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</si>
  <si>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</si>
  <si>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</si>
  <si>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</si>
  <si>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</si>
  <si>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</si>
  <si>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</si>
  <si>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</si>
  <si>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</si>
  <si>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</si>
  <si>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</si>
  <si>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</si>
  <si>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</si>
  <si>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</si>
  <si>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</si>
  <si>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</si>
  <si>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</si>
  <si>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</si>
  <si>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</si>
  <si>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</si>
  <si>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</si>
  <si>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</si>
  <si>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</si>
  <si>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</si>
  <si>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</si>
  <si>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</si>
  <si>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</si>
  <si>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</si>
  <si>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</si>
  <si>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</si>
  <si>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</si>
  <si>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</si>
  <si>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</si>
  <si>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</si>
  <si>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</si>
  <si>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</si>
  <si>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</si>
  <si>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</si>
  <si>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</si>
  <si>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</si>
  <si>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</si>
  <si>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</si>
  <si>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</si>
  <si>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</si>
  <si>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</si>
  <si>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</si>
  <si>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</si>
  <si>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</si>
  <si>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</si>
  <si>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</si>
  <si>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</si>
  <si>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</si>
  <si>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</si>
  <si>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</si>
  <si>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</si>
  <si>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</si>
  <si>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</si>
  <si>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</si>
  <si>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</si>
  <si>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</si>
  <si>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</si>
  <si>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</si>
  <si>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</si>
  <si>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</si>
  <si>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</si>
  <si>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</si>
  <si>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</si>
  <si>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</si>
  <si>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</si>
  <si>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</si>
  <si>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</si>
  <si>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</si>
  <si>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</si>
  <si>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</si>
  <si>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</si>
  <si>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</si>
  <si>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</si>
  <si>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</si>
  <si>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</si>
  <si>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</si>
  <si>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</si>
  <si>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</si>
  <si>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</si>
  <si>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</si>
  <si>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</si>
  <si>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</si>
  <si>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</si>
  <si>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</si>
  <si>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</si>
  <si>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</si>
  <si>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</si>
  <si>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</si>
  <si>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</si>
  <si>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</si>
  <si>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</si>
  <si>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</si>
  <si>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</si>
  <si>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</si>
  <si>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</si>
  <si>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</si>
  <si>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</si>
  <si>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</si>
  <si>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</si>
  <si>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</si>
  <si>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</si>
  <si>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</si>
  <si>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</si>
  <si>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</si>
  <si>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</si>
  <si>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</si>
  <si>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</si>
  <si>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</si>
  <si>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</si>
  <si>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</si>
  <si>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</si>
  <si>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</si>
  <si>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</si>
  <si>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</si>
  <si>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</si>
  <si>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</si>
  <si>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</si>
  <si>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</si>
  <si>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</si>
  <si>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</si>
  <si>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</si>
  <si>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</si>
  <si>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</si>
  <si>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</si>
  <si>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</si>
  <si>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</si>
  <si>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</si>
  <si>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</si>
  <si>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</si>
  <si>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</si>
  <si>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</si>
  <si>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</si>
  <si>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</si>
  <si>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</si>
  <si>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</si>
  <si>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</si>
  <si>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</si>
  <si>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</si>
  <si>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</si>
  <si>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</si>
  <si>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</si>
  <si>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</si>
  <si>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</si>
  <si>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</si>
  <si>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</si>
  <si>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</si>
  <si>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</si>
  <si>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</si>
  <si>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</si>
  <si>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</si>
  <si>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</si>
  <si>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</si>
  <si>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</si>
  <si>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</si>
  <si>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</si>
  <si>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</si>
  <si>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</si>
  <si>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</si>
  <si>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</si>
  <si>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</si>
  <si>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</si>
  <si>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</si>
  <si>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</si>
  <si>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</si>
  <si>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</si>
  <si>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</si>
  <si>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</si>
  <si>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</si>
  <si>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</si>
  <si>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</si>
  <si>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</si>
  <si>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</si>
  <si>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</si>
  <si>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</si>
  <si>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</si>
  <si>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</si>
  <si>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</si>
  <si>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</si>
  <si>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</si>
  <si>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</si>
  <si>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</si>
  <si>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</si>
  <si>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</si>
  <si>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</si>
  <si>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</si>
  <si>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</si>
  <si>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</si>
  <si>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</si>
  <si>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</si>
  <si>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</si>
  <si>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</si>
  <si>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</si>
  <si>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</si>
  <si>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</si>
  <si>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</si>
  <si>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</si>
  <si>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</si>
  <si>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</si>
  <si>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</si>
  <si>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</si>
  <si>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</si>
  <si>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</si>
  <si>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</si>
  <si>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</si>
  <si>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</si>
  <si>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</si>
  <si>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</si>
  <si>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</si>
  <si>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</si>
  <si>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</si>
  <si>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</si>
  <si>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</si>
  <si>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</si>
  <si>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</si>
  <si>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</si>
  <si>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</si>
  <si>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</si>
  <si>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</si>
  <si>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</si>
  <si>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</si>
  <si>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</si>
  <si>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</si>
  <si>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</si>
  <si>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</si>
  <si>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</si>
  <si>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</si>
  <si>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</si>
  <si>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</si>
  <si>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</si>
  <si>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</si>
  <si>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</si>
  <si>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</si>
  <si>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</si>
  <si>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</si>
  <si>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</si>
  <si>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</si>
  <si>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</si>
  <si>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</si>
  <si>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</si>
  <si>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</si>
  <si>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</si>
  <si>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</si>
  <si>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</si>
  <si>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</si>
  <si>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</si>
  <si>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</si>
  <si>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</si>
  <si>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</si>
  <si>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</si>
  <si>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</si>
  <si>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</si>
  <si>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</si>
  <si>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</si>
  <si>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</si>
  <si>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</si>
  <si>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</si>
  <si>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</si>
  <si>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</si>
  <si>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</si>
  <si>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</si>
  <si>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</si>
  <si>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</si>
  <si>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</si>
  <si>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</si>
  <si>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</si>
  <si>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</si>
  <si>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</si>
  <si>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</si>
  <si>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</si>
  <si>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</si>
  <si>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</si>
  <si>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</si>
  <si>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</si>
  <si>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</si>
  <si>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</si>
  <si>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</si>
  <si>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</si>
  <si>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</si>
  <si>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</si>
  <si>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</si>
  <si>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</si>
  <si>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</si>
  <si>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</si>
  <si>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</si>
  <si>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</si>
  <si>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</si>
  <si>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</si>
  <si>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</si>
  <si>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</si>
  <si>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</si>
  <si>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</si>
  <si>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</si>
  <si>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</si>
  <si>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</si>
  <si>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</si>
  <si>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</si>
  <si>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</si>
  <si>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</si>
  <si>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</si>
  <si>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</si>
  <si>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</si>
  <si>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</si>
  <si>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</si>
  <si>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</si>
  <si>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</si>
  <si>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</si>
  <si>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</si>
  <si>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</si>
  <si>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</si>
  <si>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</si>
  <si>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</si>
  <si>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</si>
  <si>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</si>
  <si>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</si>
  <si>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</si>
  <si>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</si>
  <si>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</si>
  <si>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</si>
  <si>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</si>
  <si>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</si>
  <si>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</si>
  <si>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</si>
  <si>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</si>
  <si>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</si>
  <si>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</si>
  <si>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</si>
  <si>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</si>
  <si>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</si>
  <si>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</si>
  <si>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</si>
  <si>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</si>
  <si>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</si>
  <si>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</si>
  <si>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</si>
  <si>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</si>
  <si>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</si>
  <si>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</si>
  <si>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</si>
  <si>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</si>
  <si>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</si>
  <si>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</si>
  <si>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</si>
  <si>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</si>
  <si>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</si>
  <si>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</si>
  <si>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</si>
  <si>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</si>
  <si>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</si>
  <si>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</si>
  <si>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</si>
  <si>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</si>
  <si>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</si>
  <si>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</si>
  <si>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</si>
  <si>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</si>
  <si>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</si>
  <si>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</si>
  <si>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</si>
  <si>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</si>
  <si>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</si>
  <si>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</si>
  <si>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</si>
  <si>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</si>
  <si>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</si>
  <si>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</si>
  <si>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</si>
  <si>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</si>
  <si>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</si>
  <si>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</si>
  <si>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</si>
  <si>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</si>
  <si>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</si>
  <si>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</si>
  <si>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</si>
  <si>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</si>
  <si>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</si>
  <si>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</si>
  <si>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</si>
  <si>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</si>
  <si>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</si>
  <si>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</si>
  <si>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</si>
  <si>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</si>
  <si>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</si>
  <si>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</si>
  <si>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</si>
  <si>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</si>
  <si>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</si>
  <si>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</si>
  <si>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</si>
  <si>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</si>
  <si>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</si>
  <si>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</si>
  <si>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</si>
  <si>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</si>
  <si>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</si>
  <si>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</si>
  <si>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</si>
  <si>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</si>
  <si>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</si>
  <si>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</si>
  <si>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</si>
  <si>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</si>
  <si>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</si>
  <si>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</si>
  <si>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</si>
  <si>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</si>
  <si>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</si>
  <si>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</si>
  <si>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</si>
  <si>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</si>
  <si>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</si>
  <si>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</si>
  <si>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</si>
  <si>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</si>
  <si>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</si>
  <si>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</si>
  <si>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</si>
  <si>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</si>
  <si>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</si>
  <si>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</si>
  <si>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</si>
  <si>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</si>
  <si>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</si>
  <si>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</si>
  <si>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</si>
  <si>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</si>
  <si>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</si>
  <si>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</si>
  <si>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</si>
  <si>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</si>
  <si>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</si>
  <si>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</si>
  <si>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</si>
  <si>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</si>
  <si>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</si>
  <si>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</si>
  <si>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</si>
  <si>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</si>
  <si>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</si>
  <si>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</si>
  <si>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</si>
  <si>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</si>
  <si>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</si>
  <si>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</si>
  <si>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</si>
  <si>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</si>
  <si>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</si>
  <si>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</si>
  <si>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</si>
  <si>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</si>
  <si>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</si>
  <si>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</si>
  <si>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</si>
  <si>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</si>
  <si>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</si>
  <si>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</si>
  <si>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</si>
  <si>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</si>
  <si>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</si>
  <si>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</si>
  <si>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</si>
  <si>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</si>
  <si>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</si>
  <si>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</si>
  <si>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</si>
  <si>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</si>
  <si>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</si>
  <si>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</si>
  <si>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</si>
  <si>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</si>
  <si>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</si>
  <si>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</si>
  <si>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</si>
  <si>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</si>
  <si>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</si>
  <si>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</si>
  <si>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</si>
  <si>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</si>
  <si>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</si>
  <si>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</si>
  <si>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</si>
  <si>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</si>
  <si>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</si>
  <si>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</si>
  <si>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</si>
  <si>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</si>
  <si>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</si>
  <si>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</si>
  <si>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</si>
  <si>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</si>
  <si>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</si>
  <si>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</si>
  <si>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</si>
  <si>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</si>
  <si>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</si>
  <si>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</si>
  <si>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</si>
  <si>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</si>
  <si>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</si>
  <si>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</si>
  <si>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</si>
  <si>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</si>
  <si>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</si>
  <si>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</si>
  <si>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</si>
  <si>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</si>
  <si>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</si>
  <si>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</si>
  <si>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</si>
  <si>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</si>
  <si>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</si>
  <si>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</si>
  <si>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</si>
  <si>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</si>
  <si>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</si>
  <si>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</si>
  <si>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</si>
  <si>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</si>
  <si>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</si>
  <si>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</si>
  <si>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</si>
  <si>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</si>
  <si>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</si>
  <si>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</si>
  <si>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</si>
  <si>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</si>
  <si>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</si>
  <si>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</si>
  <si>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</si>
  <si>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</si>
  <si>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</si>
  <si>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</si>
  <si>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</si>
  <si>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</si>
  <si>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</si>
  <si>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</si>
  <si>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</si>
  <si>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</si>
  <si>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</si>
  <si>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</si>
  <si>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</si>
  <si>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</si>
  <si>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</si>
  <si>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</si>
  <si>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</si>
  <si>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</si>
  <si>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</si>
  <si>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</si>
  <si>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</si>
  <si>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</si>
  <si>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</si>
  <si>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</si>
  <si>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</si>
  <si>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</si>
  <si>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</si>
  <si>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</si>
  <si>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</si>
  <si>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</si>
  <si>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</si>
  <si>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</si>
  <si>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</si>
  <si>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</si>
  <si>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</si>
  <si>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</si>
  <si>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</si>
  <si>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</si>
  <si>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</si>
  <si>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</si>
  <si>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</si>
  <si>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</si>
  <si>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</si>
  <si>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</si>
  <si>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</si>
  <si>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</si>
  <si>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</si>
  <si>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</si>
  <si>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</si>
  <si>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</si>
  <si>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</si>
  <si>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</si>
  <si>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</si>
  <si>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</si>
  <si>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</si>
  <si>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</si>
  <si>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</si>
  <si>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</si>
  <si>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</si>
  <si>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</si>
  <si>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</si>
  <si>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</si>
  <si>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</si>
  <si>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</si>
  <si>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</si>
  <si>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</si>
  <si>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</si>
  <si>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</si>
  <si>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</si>
  <si>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</si>
  <si>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</si>
  <si>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</si>
  <si>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</si>
  <si>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</si>
  <si>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</si>
  <si>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</si>
  <si>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</si>
  <si>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</si>
  <si>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</si>
  <si>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</si>
  <si>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</si>
  <si>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</si>
  <si>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</si>
  <si>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</si>
  <si>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</si>
  <si>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</si>
  <si>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</si>
  <si>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</si>
  <si>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</si>
  <si>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</si>
  <si>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</si>
  <si>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</si>
  <si>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</si>
  <si>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</si>
  <si>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</si>
  <si>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</si>
  <si>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</si>
  <si>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</si>
  <si>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</si>
  <si>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</si>
  <si>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</si>
  <si>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</si>
  <si>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</si>
  <si>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</si>
  <si>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</si>
  <si>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</si>
  <si>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</si>
  <si>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</si>
  <si>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</si>
  <si>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</si>
  <si>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</si>
  <si>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</si>
  <si>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</si>
  <si>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</si>
  <si>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</si>
  <si>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</si>
  <si>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</si>
  <si>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</si>
  <si>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</si>
  <si>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</si>
  <si>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</si>
  <si>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</si>
  <si>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</si>
  <si>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</si>
  <si>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</si>
  <si>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</si>
  <si>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</si>
  <si>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</si>
  <si>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</si>
  <si>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</si>
  <si>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</si>
  <si>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</si>
  <si>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</si>
  <si>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</si>
  <si>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</si>
  <si>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</si>
  <si>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</si>
  <si>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</si>
  <si>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</si>
  <si>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</si>
  <si>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</si>
  <si>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</si>
  <si>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</si>
  <si>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</si>
  <si>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</si>
  <si>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</si>
  <si>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</si>
  <si>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</si>
  <si>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</si>
  <si>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</si>
  <si>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</si>
  <si>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</si>
  <si>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</si>
  <si>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</si>
  <si>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</si>
  <si>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</si>
  <si>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</si>
  <si>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</si>
  <si>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</si>
  <si>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</si>
  <si>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</si>
  <si>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</si>
  <si>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</si>
  <si>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</si>
  <si>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</si>
  <si>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</si>
  <si>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</si>
  <si>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</si>
  <si>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</si>
  <si>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</si>
  <si>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</si>
  <si>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</si>
  <si>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</si>
  <si>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</si>
  <si>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</si>
  <si>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</si>
  <si>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</si>
  <si>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</si>
  <si>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</si>
  <si>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</si>
  <si>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</si>
  <si>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</si>
  <si>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</si>
  <si>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</si>
  <si>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</si>
  <si>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</si>
  <si>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</si>
  <si>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</si>
  <si>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</si>
  <si>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</si>
  <si>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</si>
  <si>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</si>
  <si>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</si>
  <si>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</si>
  <si>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</si>
  <si>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</si>
  <si>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</si>
  <si>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</si>
  <si>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</si>
  <si>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</si>
  <si>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</si>
  <si>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</si>
  <si>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</si>
  <si>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</si>
  <si>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</si>
  <si>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</si>
  <si>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</si>
  <si>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</si>
  <si>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</si>
  <si>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</si>
  <si>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</si>
  <si>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</si>
  <si>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</si>
  <si>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</si>
  <si>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</si>
  <si>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</si>
  <si>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</si>
  <si>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</si>
  <si>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</si>
  <si>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</si>
  <si>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</si>
  <si>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</si>
  <si>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</si>
  <si>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</si>
  <si>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</si>
  <si>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</si>
  <si>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</si>
  <si>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</si>
  <si>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</si>
  <si>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</si>
  <si>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</si>
  <si>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</si>
  <si>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</si>
  <si>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</si>
  <si>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</si>
  <si>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</si>
  <si>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</si>
  <si>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</si>
  <si>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</si>
  <si>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</si>
  <si>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</si>
  <si>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</si>
  <si>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</si>
  <si>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</si>
  <si>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</si>
  <si>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</si>
  <si>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</si>
  <si>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</si>
  <si>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</si>
  <si>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</si>
  <si>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</si>
  <si>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</si>
  <si>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</si>
  <si>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</si>
  <si>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</si>
  <si>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</si>
  <si>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</si>
  <si>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</si>
  <si>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</si>
  <si>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</si>
  <si>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</si>
  <si>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</si>
  <si>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</si>
  <si>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</si>
  <si>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</si>
  <si>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</si>
  <si>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</si>
  <si>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</si>
  <si>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</si>
  <si>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</si>
  <si>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</si>
  <si>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</si>
  <si>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</si>
  <si>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</si>
  <si>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</si>
  <si>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</si>
  <si>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</si>
  <si>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</si>
  <si>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</si>
  <si>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</si>
  <si>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</si>
  <si>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</si>
  <si>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</si>
  <si>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</si>
  <si>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</si>
  <si>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</si>
  <si>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</si>
  <si>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</si>
  <si>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</si>
  <si>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</si>
  <si>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</si>
  <si>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</si>
  <si>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</si>
  <si>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</si>
  <si>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</si>
  <si>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</si>
  <si>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</si>
  <si>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</si>
  <si>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</si>
  <si>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</si>
  <si>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</si>
  <si>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</si>
  <si>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</si>
  <si>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</si>
  <si>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</si>
  <si>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</si>
  <si>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</si>
  <si>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</si>
  <si>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</si>
  <si>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</si>
  <si>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</si>
  <si>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</si>
  <si>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</si>
  <si>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</si>
  <si>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</si>
  <si>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</si>
  <si>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</si>
  <si>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</si>
  <si>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</si>
  <si>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</si>
  <si>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</si>
  <si>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</si>
  <si>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</si>
  <si>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</si>
  <si>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</si>
  <si>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</si>
  <si>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</si>
  <si>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</si>
  <si>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</si>
  <si>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</si>
  <si>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</si>
  <si>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</si>
  <si>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</si>
  <si>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</si>
  <si>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</si>
  <si>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</si>
  <si>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</si>
  <si>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</si>
  <si>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</si>
  <si>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</si>
  <si>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</si>
  <si>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</si>
  <si>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</si>
  <si>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</si>
  <si>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</si>
  <si>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</si>
  <si>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</si>
  <si>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</si>
  <si>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</si>
  <si>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</si>
  <si>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</si>
  <si>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</si>
  <si>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</si>
  <si>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</si>
  <si>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</si>
  <si>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</si>
  <si>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</si>
  <si>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</si>
  <si>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</si>
  <si>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</si>
  <si>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</si>
  <si>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</si>
  <si>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</si>
  <si>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</si>
  <si>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</si>
  <si>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</si>
  <si>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</si>
  <si>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</si>
  <si>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</si>
  <si>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</si>
  <si>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</si>
  <si>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</si>
  <si>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</si>
  <si>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</si>
  <si>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</si>
  <si>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</si>
  <si>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</si>
  <si>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</si>
  <si>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</si>
  <si>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</si>
  <si>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</si>
  <si>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</si>
  <si>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</si>
  <si>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</si>
  <si>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</si>
  <si>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</si>
  <si>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</si>
  <si>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</si>
  <si>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</si>
  <si>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</si>
  <si>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</si>
  <si>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</si>
  <si>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</si>
  <si>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</si>
  <si>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</si>
  <si>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</si>
  <si>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</si>
  <si>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</si>
  <si>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</si>
  <si>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</si>
  <si>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</si>
  <si>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</si>
  <si>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</si>
  <si>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</si>
  <si>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</si>
  <si>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</si>
  <si>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</si>
  <si>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</si>
  <si>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</si>
  <si>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</si>
  <si>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</si>
  <si>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</si>
  <si>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</si>
  <si>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</si>
  <si>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</si>
  <si>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</si>
  <si>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</si>
  <si>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</si>
  <si>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</si>
  <si>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</si>
  <si>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</si>
  <si>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</si>
  <si>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</si>
  <si>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</si>
  <si>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</si>
  <si>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</si>
  <si>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</si>
  <si>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</si>
  <si>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</si>
  <si>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</si>
  <si>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</si>
  <si>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</si>
  <si>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</si>
  <si>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</si>
  <si>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</si>
  <si>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</si>
  <si>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</si>
  <si>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</si>
  <si>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</si>
  <si>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</si>
  <si>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</si>
  <si>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</si>
  <si>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</si>
  <si>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</si>
  <si>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</si>
  <si>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</si>
  <si>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</si>
  <si>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</si>
  <si>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</si>
  <si>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</si>
  <si>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</si>
  <si>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</si>
  <si>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</si>
  <si>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</si>
  <si>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</si>
  <si>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</si>
  <si>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</si>
  <si>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</si>
  <si>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</si>
  <si>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</si>
  <si>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</si>
  <si>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</si>
  <si>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</si>
  <si>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</si>
  <si>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</si>
  <si>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</si>
  <si>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</si>
  <si>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</si>
  <si>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</si>
  <si>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</si>
  <si>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</si>
  <si>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</si>
  <si>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</si>
  <si>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</si>
  <si>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</si>
  <si>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</si>
  <si>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</si>
  <si>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</si>
  <si>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</si>
  <si>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</si>
  <si>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</si>
  <si>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</si>
  <si>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</si>
  <si>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</si>
  <si>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</si>
  <si>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</si>
  <si>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</si>
  <si>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</si>
  <si>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</si>
  <si>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</si>
  <si>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</si>
  <si>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</si>
  <si>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</si>
  <si>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</si>
  <si>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</si>
  <si>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</si>
  <si>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</si>
  <si>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</si>
  <si>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</si>
  <si>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</si>
  <si>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</si>
  <si>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</si>
  <si>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</si>
  <si>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</si>
  <si>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</si>
  <si>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</si>
  <si>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</si>
  <si>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</si>
  <si>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</si>
  <si>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</si>
  <si>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</si>
  <si>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</si>
  <si>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</si>
  <si>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</si>
  <si>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</si>
  <si>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</si>
  <si>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</si>
  <si>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</si>
  <si>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</si>
  <si>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</si>
  <si>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</si>
  <si>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</si>
  <si>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</si>
  <si>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</si>
  <si>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</si>
  <si>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</si>
  <si>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</si>
  <si>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</si>
  <si>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</si>
  <si>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</si>
  <si>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</si>
  <si>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</si>
  <si>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</si>
  <si>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</si>
  <si>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</si>
  <si>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</si>
  <si>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</si>
  <si>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</si>
  <si>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</si>
  <si>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</si>
  <si>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</si>
  <si>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</si>
  <si>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</si>
  <si>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</si>
  <si>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</si>
  <si>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</si>
  <si>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</si>
  <si>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</si>
  <si>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</si>
  <si>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</si>
  <si>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</si>
  <si>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</si>
  <si>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</si>
  <si>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</si>
  <si>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</si>
  <si>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</si>
  <si>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</si>
  <si>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</si>
  <si>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</si>
  <si>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</si>
  <si>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</si>
  <si>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</si>
  <si>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</si>
  <si>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</si>
  <si>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</si>
  <si>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</si>
  <si>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</si>
  <si>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</si>
  <si>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</si>
  <si>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</si>
  <si>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</si>
  <si>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</si>
  <si>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</si>
  <si>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</si>
  <si>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</si>
  <si>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</si>
  <si>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</si>
  <si>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</si>
  <si>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</si>
  <si>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</si>
  <si>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</si>
  <si>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</si>
  <si>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</si>
  <si>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</si>
  <si>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</si>
  <si>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</si>
  <si>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</si>
  <si>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</si>
  <si>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</si>
  <si>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</si>
  <si>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</si>
  <si>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</si>
  <si>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</si>
  <si>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</si>
  <si>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</si>
  <si>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</si>
  <si>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</si>
  <si>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</si>
  <si>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</si>
  <si>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</si>
  <si>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</si>
  <si>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</si>
  <si>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</si>
  <si>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</si>
  <si>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</si>
  <si>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</si>
  <si>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</si>
  <si>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</si>
  <si>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</si>
  <si>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</si>
  <si>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</si>
  <si>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</si>
  <si>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</si>
  <si>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</si>
  <si>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</si>
  <si>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</si>
  <si>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</si>
  <si>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</si>
  <si>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</si>
  <si>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</si>
  <si>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</si>
  <si>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</si>
  <si>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</si>
  <si>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</si>
  <si>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</si>
  <si>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</si>
  <si>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</si>
  <si>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</si>
  <si>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</si>
  <si>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</si>
  <si>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</si>
  <si>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</si>
  <si>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</si>
  <si>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</si>
  <si>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</si>
  <si>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</si>
  <si>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</si>
  <si>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</si>
  <si>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</si>
  <si>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</si>
  <si>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</si>
  <si>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</si>
  <si>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</si>
  <si>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</si>
  <si>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</si>
  <si>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</si>
  <si>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</si>
  <si>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</si>
  <si>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</si>
  <si>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</si>
  <si>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</si>
  <si>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</si>
  <si>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</si>
  <si>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</si>
  <si>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</si>
  <si>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</si>
  <si>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</si>
  <si>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</si>
  <si>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</si>
  <si>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</si>
  <si>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</si>
  <si>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</si>
  <si>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</si>
  <si>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</si>
  <si>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</si>
  <si>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</si>
  <si>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</si>
  <si>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</si>
  <si>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</si>
  <si>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</si>
  <si>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</si>
  <si>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</si>
  <si>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</si>
  <si>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</si>
  <si>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</si>
  <si>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</si>
  <si>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</si>
  <si>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</si>
  <si>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</si>
  <si>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</si>
  <si>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</si>
  <si>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</si>
  <si>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</si>
  <si>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</si>
  <si>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</si>
  <si>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</si>
  <si>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</si>
  <si>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</si>
  <si>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</si>
  <si>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</si>
  <si>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</si>
  <si>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</si>
  <si>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</si>
  <si>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</si>
  <si>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</si>
  <si>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</si>
  <si>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</si>
  <si>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</si>
  <si>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</si>
  <si>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</si>
  <si>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</si>
  <si>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</si>
  <si>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</si>
  <si>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</si>
  <si>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</si>
  <si>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</si>
  <si>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</si>
  <si>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</si>
  <si>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</si>
  <si>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</si>
  <si>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</si>
  <si>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</si>
  <si>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</si>
  <si>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</si>
  <si>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</si>
  <si>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</si>
  <si>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</si>
  <si>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</si>
  <si>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</si>
  <si>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</si>
  <si>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</si>
  <si>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</si>
  <si>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</si>
  <si>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</si>
  <si>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</si>
  <si>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</si>
  <si>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</si>
  <si>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</si>
  <si>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</si>
  <si>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</si>
  <si>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</si>
  <si>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</si>
  <si>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</si>
  <si>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</si>
  <si>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</si>
  <si>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</si>
  <si>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</si>
  <si>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</si>
  <si>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</si>
  <si>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</si>
  <si>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</si>
  <si>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</si>
  <si>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</si>
  <si>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</si>
  <si>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</si>
  <si>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</si>
  <si>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</si>
  <si>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</si>
  <si>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</si>
  <si>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</si>
  <si>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</si>
  <si>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</si>
  <si>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</si>
  <si>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</si>
  <si>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</si>
  <si>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</si>
  <si>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</si>
  <si>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</si>
  <si>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</si>
  <si>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</si>
  <si>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</si>
  <si>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</si>
  <si>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</si>
  <si>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</si>
  <si>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</si>
  <si>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</si>
  <si>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</si>
  <si>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</si>
  <si>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</si>
  <si>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</si>
  <si>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</si>
  <si>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</si>
  <si>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</si>
  <si>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</si>
  <si>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</si>
  <si>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</si>
  <si>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</si>
  <si>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</si>
  <si>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</si>
  <si>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</si>
  <si>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</si>
  <si>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</si>
  <si>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</si>
  <si>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</si>
  <si>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</si>
  <si>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</si>
  <si>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</si>
  <si>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</si>
  <si>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</si>
  <si>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</si>
  <si>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</si>
  <si>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</si>
  <si>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</si>
  <si>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</si>
  <si>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</si>
  <si>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</si>
  <si>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</si>
  <si>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</si>
  <si>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</si>
  <si>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</si>
  <si>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</si>
  <si>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</si>
  <si>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</si>
  <si>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</si>
  <si>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</si>
  <si>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</si>
  <si>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</si>
  <si>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</si>
  <si>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</si>
  <si>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</si>
  <si>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</si>
  <si>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</si>
  <si>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</si>
  <si>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</si>
  <si>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</si>
  <si>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</si>
  <si>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</si>
  <si>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</si>
  <si>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</si>
  <si>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</si>
  <si>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</si>
  <si>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</si>
  <si>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</si>
  <si>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</si>
  <si>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</si>
  <si>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</si>
  <si>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</si>
  <si>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</si>
  <si>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</si>
  <si>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</si>
  <si>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</si>
  <si>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</si>
  <si>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</si>
  <si>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</si>
  <si>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</si>
  <si>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</si>
  <si>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</si>
  <si>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</si>
  <si>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</si>
  <si>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</si>
  <si>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</si>
  <si>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</si>
  <si>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</si>
  <si>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</si>
  <si>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</si>
  <si>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</si>
  <si>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</si>
  <si>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</si>
  <si>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</si>
  <si>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</si>
  <si>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</si>
  <si>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</si>
  <si>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</si>
  <si>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</si>
  <si>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</si>
  <si>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</si>
  <si>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</si>
  <si>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</si>
  <si>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</si>
  <si>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</si>
  <si>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</si>
  <si>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</si>
  <si>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</si>
  <si>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</si>
  <si>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</si>
  <si>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</si>
  <si>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</si>
  <si>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</si>
  <si>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</si>
  <si>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</si>
  <si>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</si>
  <si>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</si>
  <si>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</si>
  <si>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</si>
  <si>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</si>
  <si>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</si>
  <si>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</si>
  <si>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</si>
  <si>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</si>
  <si>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</si>
  <si>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</si>
  <si>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</si>
  <si>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</si>
  <si>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</si>
  <si>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</si>
  <si>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</si>
  <si>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</si>
  <si>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</si>
  <si>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</si>
  <si>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</si>
  <si>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</si>
  <si>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</si>
  <si>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</si>
  <si>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</si>
  <si>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</si>
  <si>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</si>
  <si>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</si>
  <si>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</si>
  <si>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</si>
  <si>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</si>
  <si>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</si>
  <si>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</si>
  <si>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</si>
  <si>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</si>
  <si>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</si>
  <si>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</si>
  <si>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</si>
  <si>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</si>
  <si>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</si>
  <si>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</si>
  <si>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</si>
  <si>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</si>
  <si>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</si>
  <si>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</si>
  <si>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</si>
  <si>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</si>
  <si>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</si>
  <si>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</si>
  <si>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</si>
  <si>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</si>
  <si>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</si>
  <si>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</si>
  <si>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</si>
  <si>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</si>
  <si>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</si>
  <si>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</si>
  <si>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</si>
  <si>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</si>
  <si>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</si>
  <si>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</si>
  <si>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</si>
  <si>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</si>
  <si>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</si>
  <si>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</si>
  <si>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</si>
  <si>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</si>
  <si>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</si>
  <si>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</si>
  <si>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</si>
  <si>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</si>
  <si>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</si>
  <si>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</si>
  <si>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</si>
  <si>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</si>
  <si>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</si>
  <si>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</si>
  <si>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</si>
  <si>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</si>
  <si>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</si>
  <si>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</si>
  <si>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</si>
  <si>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</si>
  <si>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</si>
  <si>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</si>
  <si>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</si>
  <si>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</si>
  <si>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</si>
  <si>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</si>
  <si>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</si>
  <si>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</si>
  <si>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</si>
  <si>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</si>
  <si>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</si>
  <si>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</si>
  <si>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</si>
  <si>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</si>
  <si>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</si>
  <si>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</si>
  <si>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</si>
  <si>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</si>
  <si>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</si>
  <si>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</si>
  <si>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</si>
  <si>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</si>
  <si>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</si>
  <si>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</si>
  <si>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</si>
  <si>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</si>
  <si>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</si>
  <si>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</si>
  <si>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</si>
  <si>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</si>
  <si>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</si>
  <si>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</si>
  <si>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</si>
  <si>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</si>
  <si>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</si>
  <si>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</si>
  <si>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</si>
  <si>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</si>
  <si>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</si>
  <si>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</si>
  <si>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</si>
  <si>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</si>
  <si>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</si>
  <si>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</si>
  <si>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</si>
  <si>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</si>
  <si>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</si>
  <si>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</si>
  <si>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</si>
  <si>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</si>
  <si>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</si>
  <si>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</si>
  <si>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</si>
  <si>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</si>
  <si>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</si>
  <si>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</si>
  <si>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</si>
  <si>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</si>
  <si>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</si>
  <si>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</si>
  <si>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</si>
  <si>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</si>
  <si>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</si>
  <si>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</si>
  <si>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</si>
  <si>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</si>
  <si>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</si>
  <si>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</si>
  <si>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</si>
  <si>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</si>
  <si>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</si>
  <si>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</si>
  <si>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</si>
  <si>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</si>
  <si>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</si>
  <si>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</si>
  <si>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</si>
  <si>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</si>
  <si>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</si>
  <si>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</si>
  <si>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</si>
  <si>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</si>
  <si>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</si>
  <si>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</si>
  <si>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</si>
  <si>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</si>
  <si>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</si>
  <si>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</si>
  <si>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</si>
  <si>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</si>
  <si>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</si>
  <si>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</si>
  <si>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</si>
  <si>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</si>
  <si>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</si>
  <si>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</si>
  <si>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</si>
  <si>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</si>
  <si>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</si>
  <si>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</si>
  <si>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</si>
  <si>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</si>
  <si>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</si>
  <si>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</si>
  <si>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</si>
  <si>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</si>
  <si>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</si>
  <si>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</si>
  <si>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</si>
  <si>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</si>
  <si>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</si>
  <si>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</si>
  <si>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</si>
  <si>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</si>
  <si>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</si>
  <si>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</si>
  <si>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</si>
  <si>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</si>
  <si>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</si>
  <si>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</si>
  <si>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</si>
  <si>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</si>
  <si>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</si>
  <si>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</si>
  <si>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</si>
  <si>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</si>
  <si>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</si>
  <si>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</si>
  <si>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</si>
  <si>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</si>
  <si>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</si>
  <si>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</si>
  <si>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</si>
  <si>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</si>
  <si>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</si>
  <si>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</si>
  <si>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</si>
  <si>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</si>
  <si>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</si>
  <si>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</si>
  <si>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</si>
  <si>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</si>
  <si>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</si>
  <si>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</si>
  <si>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</si>
  <si>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</si>
  <si>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</si>
  <si>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</si>
  <si>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</si>
  <si>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</si>
  <si>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</si>
  <si>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</si>
  <si>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</si>
  <si>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</si>
  <si>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</si>
  <si>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</si>
  <si>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</si>
  <si>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</si>
  <si>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</si>
  <si>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</si>
  <si>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</si>
  <si>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</si>
  <si>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</si>
  <si>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</si>
  <si>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</si>
  <si>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</si>
  <si>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</si>
  <si>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</si>
  <si>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</si>
  <si>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</si>
  <si>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</si>
  <si>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</si>
  <si>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</si>
  <si>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</si>
  <si>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</si>
  <si>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</si>
  <si>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</si>
  <si>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</si>
  <si>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</si>
  <si>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</si>
  <si>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</si>
  <si>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</si>
  <si>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</si>
  <si>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</si>
  <si>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</si>
  <si>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</si>
  <si>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</si>
  <si>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</si>
  <si>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</si>
  <si>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</si>
  <si>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</si>
  <si>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</si>
  <si>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</si>
  <si>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</si>
  <si>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</si>
  <si>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</si>
  <si>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</si>
  <si>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</si>
  <si>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</si>
  <si>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</si>
  <si>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</si>
  <si>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</si>
  <si>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</si>
  <si>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</si>
  <si>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</si>
  <si>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</si>
  <si>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</si>
  <si>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</si>
  <si>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</si>
  <si>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</si>
  <si>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</si>
  <si>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</si>
  <si>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</si>
  <si>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</si>
  <si>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</si>
  <si>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</si>
  <si>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</si>
  <si>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</si>
  <si>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</si>
  <si>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</si>
  <si>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</si>
  <si>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</si>
  <si>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</si>
  <si>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</si>
  <si>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</si>
  <si>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</si>
  <si>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</si>
  <si>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</si>
  <si>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</si>
  <si>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</si>
  <si>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</si>
  <si>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</si>
  <si>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</si>
  <si>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</si>
  <si>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</si>
  <si>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</si>
  <si>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</si>
  <si>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</si>
  <si>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</si>
  <si>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</si>
  <si>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</si>
  <si>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</si>
  <si>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</si>
  <si>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</si>
  <si>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</si>
  <si>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</si>
  <si>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</si>
  <si>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</si>
  <si>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</si>
  <si>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</si>
  <si>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</si>
  <si>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</si>
  <si>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</si>
  <si>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</si>
  <si>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</si>
  <si>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</si>
  <si>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</si>
  <si>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</si>
  <si>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</si>
  <si>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</si>
  <si>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</si>
  <si>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</si>
  <si>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</si>
  <si>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</si>
  <si>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</si>
  <si>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</si>
  <si>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</si>
  <si>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</si>
  <si>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</si>
  <si>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</si>
  <si>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</si>
  <si>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</si>
  <si>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</si>
  <si>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</si>
  <si>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</si>
  <si>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</si>
  <si>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</si>
  <si>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</si>
  <si>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</si>
  <si>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</si>
  <si>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</si>
  <si>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</si>
  <si>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</si>
  <si>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</si>
  <si>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</si>
  <si>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</si>
  <si>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</si>
  <si>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</si>
  <si>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</si>
  <si>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</si>
  <si>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</si>
  <si>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</si>
  <si>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</si>
  <si>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</si>
  <si>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</si>
  <si>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</si>
  <si>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</si>
  <si>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</si>
  <si>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</si>
  <si>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</si>
  <si>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</si>
  <si>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</si>
  <si>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</si>
  <si>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</si>
  <si>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</si>
  <si>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</si>
  <si>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</si>
  <si>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</si>
  <si>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</si>
  <si>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</si>
  <si>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</si>
  <si>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</si>
  <si>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</si>
  <si>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</si>
  <si>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</si>
  <si>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</si>
  <si>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</si>
  <si>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</si>
  <si>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</si>
  <si>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</si>
  <si>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</si>
  <si>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</si>
  <si>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</si>
  <si>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</si>
  <si>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</si>
  <si>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</si>
  <si>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</si>
  <si>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</si>
  <si>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</si>
  <si>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</si>
  <si>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</si>
  <si>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</si>
  <si>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</si>
  <si>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</si>
  <si>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</si>
  <si>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</si>
  <si>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</si>
  <si>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</si>
  <si>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</si>
  <si>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</si>
  <si>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</si>
  <si>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</si>
  <si>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</si>
  <si>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</si>
  <si>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</si>
  <si>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</si>
  <si>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</si>
  <si>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</si>
  <si>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</si>
  <si>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</si>
  <si>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</si>
  <si>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</si>
  <si>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</si>
  <si>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</si>
  <si>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</si>
  <si>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</si>
  <si>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</si>
  <si>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</si>
  <si>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</si>
  <si>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</si>
  <si>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</si>
  <si>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</si>
  <si>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</si>
  <si>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</si>
  <si>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</si>
  <si>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</si>
  <si>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</si>
  <si>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</si>
  <si>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</si>
  <si>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</si>
  <si>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</si>
  <si>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</si>
  <si>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</si>
  <si>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</si>
  <si>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</si>
  <si>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</si>
  <si>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</si>
  <si>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</si>
  <si>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</si>
  <si>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</si>
  <si>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</si>
  <si>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</si>
  <si>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</si>
  <si>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</si>
  <si>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</si>
  <si>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</si>
  <si>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</si>
  <si>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</si>
  <si>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</si>
  <si>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</si>
  <si>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</si>
  <si>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</si>
  <si>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</si>
  <si>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</si>
  <si>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</si>
  <si>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</si>
  <si>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</si>
  <si>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</si>
  <si>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</si>
  <si>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</si>
  <si>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</si>
  <si>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</si>
  <si>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</si>
  <si>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</si>
  <si>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</si>
  <si>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</si>
  <si>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</si>
  <si>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</si>
  <si>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</si>
  <si>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</si>
  <si>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</si>
  <si>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</si>
  <si>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</si>
  <si>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</si>
  <si>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</si>
  <si>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</si>
  <si>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</si>
  <si>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</si>
  <si>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</si>
  <si>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</si>
  <si>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</si>
  <si>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</si>
  <si>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</si>
  <si>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</si>
  <si>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</si>
  <si>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</si>
  <si>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</si>
  <si>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</si>
  <si>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</si>
  <si>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</si>
  <si>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</si>
  <si>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</si>
  <si>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</si>
  <si>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</si>
  <si>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</si>
  <si>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</si>
  <si>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</si>
  <si>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</si>
  <si>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</si>
  <si>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</si>
  <si>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</si>
  <si>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</si>
  <si>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</si>
  <si>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</si>
  <si>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</si>
  <si>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</si>
  <si>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</si>
  <si>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</si>
  <si>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</si>
  <si>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</si>
  <si>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</si>
  <si>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</si>
  <si>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</si>
  <si>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</si>
  <si>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</si>
  <si>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</si>
  <si>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</si>
  <si>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</si>
  <si>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</si>
  <si>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</si>
  <si>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</si>
  <si>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</si>
  <si>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</si>
  <si>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</si>
  <si>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</si>
  <si>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</si>
  <si>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</si>
  <si>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</si>
  <si>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</si>
  <si>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</si>
  <si>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</si>
  <si>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</si>
  <si>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</si>
  <si>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</si>
  <si>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</si>
  <si>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</si>
  <si>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</si>
  <si>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</si>
  <si>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</si>
  <si>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</si>
  <si>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</si>
  <si>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</si>
  <si>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</si>
  <si>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</si>
  <si>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</si>
  <si>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</si>
  <si>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</si>
  <si>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</si>
  <si>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</si>
  <si>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</si>
  <si>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</si>
  <si>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</si>
  <si>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</si>
  <si>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</si>
  <si>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</si>
  <si>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</si>
  <si>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</si>
  <si>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</si>
  <si>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</si>
  <si>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</si>
  <si>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</si>
  <si>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</si>
  <si>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</si>
  <si>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</si>
  <si>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</si>
  <si>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</si>
  <si>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</si>
  <si>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</si>
  <si>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</si>
  <si>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</si>
  <si>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</si>
  <si>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</si>
  <si>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</si>
  <si>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</si>
  <si>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</si>
  <si>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</si>
  <si>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</si>
  <si>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</si>
  <si>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</si>
  <si>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</si>
  <si>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</si>
  <si>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</si>
  <si>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</si>
  <si>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</si>
  <si>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</si>
  <si>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</si>
  <si>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</si>
  <si>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</si>
  <si>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</si>
  <si>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</si>
  <si>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</si>
  <si>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</si>
  <si>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</si>
  <si>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</si>
  <si>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</si>
  <si>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</si>
  <si>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</si>
  <si>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</si>
  <si>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</si>
  <si>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</si>
  <si>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</si>
  <si>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</si>
  <si>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</si>
  <si>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</si>
  <si>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</si>
  <si>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</si>
  <si>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</si>
  <si>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</si>
  <si>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</si>
  <si>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</si>
  <si>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</si>
  <si>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</si>
  <si>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</si>
  <si>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</si>
  <si>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</si>
  <si>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</si>
  <si>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</si>
  <si>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</si>
  <si>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</si>
  <si>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</si>
  <si>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</si>
  <si>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</si>
  <si>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</si>
  <si>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</si>
  <si>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</si>
  <si>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</si>
  <si>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</si>
  <si>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</si>
  <si>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</si>
  <si>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</si>
  <si>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</si>
  <si>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</si>
  <si>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</si>
  <si>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</si>
  <si>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</si>
  <si>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</si>
  <si>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</si>
  <si>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</si>
  <si>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</si>
  <si>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</si>
  <si>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</si>
  <si>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</si>
  <si>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</si>
  <si>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</si>
  <si>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</si>
  <si>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</si>
  <si>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</si>
  <si>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</si>
  <si>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</si>
  <si>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</si>
  <si>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</si>
  <si>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</si>
  <si>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</si>
  <si>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</si>
  <si>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</si>
  <si>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</si>
  <si>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</si>
  <si>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</si>
  <si>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</si>
  <si>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</si>
  <si>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</si>
  <si>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</si>
  <si>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</si>
  <si>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</si>
  <si>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</si>
  <si>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</si>
  <si>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</si>
  <si>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</si>
  <si>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</si>
  <si>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</si>
  <si>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</si>
  <si>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</si>
  <si>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</si>
  <si>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</si>
  <si>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</si>
  <si>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</si>
  <si>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</si>
  <si>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</si>
  <si>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</si>
  <si>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</si>
  <si>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</si>
  <si>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</si>
  <si>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</si>
  <si>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</si>
  <si>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</si>
  <si>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</si>
  <si>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</si>
  <si>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</si>
  <si>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</si>
  <si>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</si>
  <si>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</si>
  <si>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</si>
  <si>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</si>
  <si>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</si>
  <si>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</si>
  <si>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</si>
  <si>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</si>
  <si>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</si>
  <si>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</si>
  <si>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</si>
  <si>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</si>
  <si>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</si>
  <si>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</si>
  <si>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</si>
  <si>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</si>
  <si>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</si>
  <si>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</si>
  <si>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</si>
  <si>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</si>
  <si>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</si>
  <si>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</si>
  <si>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</si>
  <si>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</si>
  <si>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</si>
  <si>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</si>
  <si>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</si>
  <si>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</si>
  <si>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</si>
  <si>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</si>
  <si>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</si>
  <si>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</si>
  <si>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</si>
  <si>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</si>
  <si>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</si>
  <si>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</si>
  <si>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</si>
  <si>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</si>
  <si>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</si>
  <si>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</si>
  <si>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</si>
  <si>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</si>
  <si>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</si>
  <si>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</si>
  <si>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</si>
  <si>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</si>
  <si>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</si>
  <si>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</si>
  <si>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</si>
  <si>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</si>
  <si>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</si>
  <si>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</si>
  <si>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</si>
  <si>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</si>
  <si>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</si>
  <si>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</si>
  <si>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</si>
  <si>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</si>
  <si>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</si>
  <si>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</si>
  <si>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</si>
  <si>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</si>
  <si>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</si>
  <si>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</si>
  <si>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</si>
  <si>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</si>
  <si>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</si>
  <si>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</si>
  <si>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</si>
  <si>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</si>
  <si>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</si>
  <si>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</si>
  <si>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</si>
  <si>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</si>
  <si>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</si>
  <si>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</si>
  <si>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</si>
  <si>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</si>
  <si>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</si>
  <si>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</si>
  <si>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</si>
  <si>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</si>
  <si>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</si>
  <si>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</si>
  <si>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</si>
  <si>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</si>
  <si>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</si>
  <si>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</si>
  <si>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</si>
  <si>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</si>
  <si>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</si>
  <si>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</si>
  <si>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</si>
  <si>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</si>
  <si>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</si>
  <si>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</si>
  <si>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</si>
  <si>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</si>
  <si>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</si>
  <si>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</si>
  <si>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</si>
  <si>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</si>
  <si>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</si>
  <si>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</si>
  <si>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</si>
  <si>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</si>
  <si>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</si>
  <si>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</si>
  <si>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</si>
  <si>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</si>
  <si>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</si>
  <si>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</si>
  <si>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</si>
  <si>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</si>
  <si>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</si>
  <si>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</si>
  <si>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</si>
  <si>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</si>
  <si>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</si>
  <si>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</si>
  <si>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</si>
  <si>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</si>
  <si>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</si>
  <si>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</si>
  <si>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</si>
  <si>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</si>
  <si>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</si>
  <si>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</si>
  <si>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</si>
  <si>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</si>
  <si>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</si>
  <si>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</si>
  <si>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</si>
  <si>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</si>
  <si>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</si>
  <si>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</si>
  <si>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</si>
  <si>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</si>
  <si>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</si>
  <si>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</si>
  <si>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</si>
  <si>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</si>
  <si>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</si>
  <si>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</si>
  <si>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</si>
  <si>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</si>
  <si>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</si>
  <si>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</si>
  <si>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</si>
  <si>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</si>
  <si>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</si>
  <si>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</si>
  <si>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</si>
  <si>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</si>
  <si>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</si>
  <si>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</si>
  <si>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</si>
  <si>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</si>
  <si>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</si>
  <si>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</si>
  <si>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</si>
  <si>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</si>
  <si>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</si>
  <si>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</si>
  <si>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</si>
  <si>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</si>
  <si>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</si>
  <si>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</si>
  <si>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</si>
  <si>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</si>
  <si>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</si>
  <si>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</si>
  <si>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</si>
  <si>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</si>
  <si>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</si>
  <si>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</si>
  <si>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</si>
  <si>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</si>
  <si>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</si>
  <si>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</si>
  <si>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</si>
  <si>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</si>
  <si>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</si>
  <si>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</si>
  <si>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</si>
  <si>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</si>
  <si>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</si>
  <si>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</si>
  <si>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</si>
  <si>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</si>
  <si>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</si>
  <si>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</si>
  <si>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</si>
  <si>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</si>
  <si>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</si>
  <si>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</si>
  <si>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</si>
  <si>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</si>
  <si>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</si>
  <si>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</si>
  <si>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</si>
  <si>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</si>
  <si>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</si>
  <si>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</si>
  <si>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</si>
  <si>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</si>
  <si>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</si>
  <si>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</si>
  <si>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</si>
  <si>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</si>
  <si>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</si>
  <si>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</si>
  <si>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</si>
  <si>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</si>
  <si>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</si>
  <si>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</si>
  <si>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</si>
  <si>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</si>
  <si>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</si>
  <si>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</si>
  <si>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</si>
  <si>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</si>
  <si>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</si>
  <si>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</si>
  <si>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</si>
  <si>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</si>
  <si>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</si>
  <si>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</si>
  <si>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</si>
  <si>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</si>
  <si>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</si>
  <si>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</si>
  <si>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</si>
  <si>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</si>
  <si>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</si>
  <si>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</si>
  <si>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</si>
  <si>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</si>
  <si>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</si>
  <si>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</si>
  <si>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</si>
  <si>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</si>
  <si>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</si>
  <si>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</si>
  <si>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</si>
  <si>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</si>
  <si>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</si>
  <si>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</si>
  <si>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</si>
  <si>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</si>
  <si>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</si>
  <si>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</si>
  <si>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</si>
  <si>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</si>
  <si>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</si>
  <si>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</si>
  <si>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</si>
  <si>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</si>
  <si>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</si>
  <si>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</si>
  <si>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</si>
  <si>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</si>
  <si>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</si>
  <si>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</si>
  <si>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</si>
  <si>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</si>
  <si>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</si>
  <si>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</si>
  <si>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</si>
  <si>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</si>
  <si>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</si>
  <si>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</si>
  <si>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</si>
  <si>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</si>
  <si>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</si>
  <si>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</si>
  <si>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</si>
  <si>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</si>
  <si>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</si>
  <si>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</si>
  <si>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</si>
  <si>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</si>
  <si>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</si>
  <si>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</si>
  <si>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</si>
  <si>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</si>
  <si>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</si>
  <si>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</si>
  <si>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</si>
  <si>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</si>
  <si>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</si>
  <si>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</si>
  <si>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</si>
  <si>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</si>
  <si>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</si>
  <si>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</si>
  <si>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</si>
  <si>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</si>
  <si>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</si>
  <si>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</si>
  <si>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</si>
  <si>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</si>
  <si>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</si>
  <si>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</si>
  <si>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</si>
  <si>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</si>
  <si>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</si>
  <si>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</si>
  <si>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</si>
  <si>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</si>
  <si>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</si>
  <si>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</si>
  <si>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</si>
  <si>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</si>
  <si>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</si>
  <si>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</si>
  <si>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</si>
  <si>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</si>
  <si>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</si>
  <si>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</si>
  <si>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</si>
  <si>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</si>
  <si>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</si>
  <si>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</si>
  <si>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</si>
  <si>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</si>
  <si>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</si>
  <si>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</si>
  <si>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</si>
  <si>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</si>
  <si>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</si>
  <si>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</si>
  <si>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</si>
  <si>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</si>
  <si>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</si>
  <si>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</si>
  <si>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</si>
  <si>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</si>
  <si>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</si>
  <si>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</si>
  <si>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</si>
  <si>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</si>
  <si>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</si>
  <si>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</si>
  <si>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</si>
  <si>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</si>
  <si>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</si>
  <si>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</si>
  <si>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</si>
  <si>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</si>
  <si>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</si>
  <si>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</si>
  <si>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</si>
  <si>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</si>
  <si>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</si>
  <si>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</si>
  <si>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</si>
  <si>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</si>
  <si>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</si>
  <si>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</si>
  <si>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</si>
  <si>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</si>
  <si>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</si>
  <si>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</si>
  <si>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</si>
  <si>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</si>
  <si>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</si>
  <si>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</si>
  <si>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</si>
  <si>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</si>
  <si>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</si>
  <si>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</si>
  <si>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</si>
  <si>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</si>
  <si>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</si>
  <si>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</si>
  <si>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</si>
  <si>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</si>
  <si>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</si>
  <si>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</si>
  <si>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</si>
  <si>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</si>
  <si>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</si>
  <si>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</si>
  <si>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</si>
  <si>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</si>
  <si>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</si>
  <si>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</si>
  <si>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</si>
  <si>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</si>
  <si>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</si>
  <si>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</si>
  <si>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</si>
  <si>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</si>
  <si>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</si>
  <si>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</si>
  <si>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</si>
  <si>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</si>
  <si>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</si>
  <si>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</si>
  <si>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</si>
  <si>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</si>
  <si>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</si>
  <si>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</si>
  <si>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</si>
  <si>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</si>
  <si>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</si>
  <si>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</si>
  <si>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</si>
  <si>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</si>
  <si>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</si>
  <si>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</si>
  <si>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</si>
  <si>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</si>
  <si>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</si>
  <si>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</si>
  <si>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</si>
  <si>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</si>
  <si>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</si>
  <si>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</si>
  <si>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</si>
  <si>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</si>
  <si>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</si>
  <si>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</si>
  <si>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</si>
  <si>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</si>
  <si>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</si>
  <si>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</si>
  <si>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</si>
  <si>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</si>
  <si>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</si>
  <si>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</si>
  <si>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</si>
  <si>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</si>
  <si>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</si>
  <si>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</si>
  <si>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</si>
  <si>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</si>
  <si>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</si>
  <si>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</si>
  <si>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</si>
  <si>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</si>
  <si>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</si>
  <si>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</si>
  <si>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</si>
  <si>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</si>
  <si>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</si>
  <si>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</si>
  <si>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</si>
  <si>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</si>
  <si>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</si>
  <si>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</si>
  <si>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</si>
  <si>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</si>
  <si>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</si>
  <si>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</si>
  <si>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</si>
  <si>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</si>
  <si>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</si>
  <si>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</si>
  <si>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</si>
  <si>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</si>
  <si>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</si>
  <si>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</si>
  <si>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</si>
  <si>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</si>
  <si>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</si>
  <si>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</si>
  <si>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</si>
  <si>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</si>
  <si>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</si>
  <si>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</si>
  <si>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</si>
  <si>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</si>
  <si>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</si>
  <si>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</si>
  <si>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</si>
  <si>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</si>
  <si>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</si>
  <si>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</si>
  <si>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</si>
  <si>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</si>
  <si>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</si>
  <si>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</si>
  <si>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</si>
  <si>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</si>
  <si>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</si>
  <si>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</si>
  <si>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</si>
  <si>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</si>
  <si>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</si>
  <si>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</si>
  <si>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</si>
  <si>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</si>
  <si>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</si>
  <si>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</si>
  <si>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</si>
  <si>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</si>
  <si>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</si>
  <si>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</si>
  <si>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</si>
  <si>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</si>
  <si>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</si>
  <si>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</si>
  <si>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</si>
  <si>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</si>
  <si>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</si>
  <si>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</si>
  <si>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</si>
  <si>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</si>
  <si>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</si>
  <si>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</si>
  <si>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</si>
  <si>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</si>
  <si>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</si>
  <si>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</si>
  <si>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</si>
  <si>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</si>
  <si>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</si>
  <si>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</si>
  <si>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</si>
  <si>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</si>
  <si>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</si>
  <si>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</si>
  <si>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</si>
  <si>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</si>
  <si>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</si>
  <si>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</si>
  <si>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</si>
  <si>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</si>
  <si>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</si>
  <si>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</si>
  <si>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</si>
  <si>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</si>
  <si>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</si>
  <si>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</si>
  <si>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</si>
  <si>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</si>
  <si>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</si>
  <si>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</si>
  <si>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</si>
  <si>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</si>
  <si>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</si>
  <si>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</si>
  <si>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</si>
  <si>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</si>
  <si>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</si>
  <si>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</si>
  <si>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</si>
  <si>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</si>
  <si>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</si>
  <si>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</si>
  <si>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</si>
  <si>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</si>
  <si>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</si>
  <si>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</si>
  <si>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</si>
  <si>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</si>
  <si>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</si>
  <si>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</si>
  <si>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</si>
  <si>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</si>
  <si>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</si>
  <si>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</si>
  <si>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</si>
  <si>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</si>
  <si>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</si>
  <si>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</si>
  <si>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</si>
  <si>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</si>
  <si>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</si>
  <si>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</si>
  <si>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</si>
  <si>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</si>
  <si>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</si>
  <si>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</si>
  <si>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</si>
  <si>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</si>
  <si>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</si>
  <si>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</si>
  <si>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</si>
  <si>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</si>
  <si>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</si>
  <si>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</si>
  <si>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</si>
  <si>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</si>
  <si>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</si>
  <si>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</si>
  <si>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</si>
  <si>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</si>
  <si>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</si>
  <si>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</si>
  <si>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</si>
  <si>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</si>
  <si>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</si>
  <si>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</si>
  <si>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</si>
  <si>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</si>
  <si>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</si>
  <si>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</si>
  <si>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</si>
  <si>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</si>
  <si>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</si>
  <si>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</si>
  <si>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</si>
  <si>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</si>
  <si>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</si>
  <si>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</si>
  <si>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</si>
  <si>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</si>
  <si>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</si>
  <si>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</si>
  <si>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</si>
  <si>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</si>
  <si>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</si>
  <si>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</si>
  <si>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</si>
  <si>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</si>
  <si>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</si>
  <si>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</si>
  <si>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</si>
  <si>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</si>
  <si>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</si>
  <si>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</si>
  <si>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</si>
  <si>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</si>
  <si>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</si>
  <si>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</si>
  <si>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</si>
  <si>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</si>
  <si>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</si>
  <si>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</si>
  <si>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</si>
  <si>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</si>
  <si>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</si>
  <si>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</si>
  <si>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</si>
  <si>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</si>
  <si>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</si>
  <si>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</si>
  <si>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</si>
  <si>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</si>
  <si>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</si>
  <si>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</si>
  <si>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</si>
  <si>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</si>
  <si>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</si>
  <si>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</si>
  <si>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</si>
  <si>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</si>
  <si>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</si>
  <si>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</si>
  <si>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</si>
  <si>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</si>
  <si>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</si>
  <si>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</si>
  <si>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</si>
  <si>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</si>
  <si>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</si>
  <si>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</si>
  <si>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</si>
  <si>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</si>
  <si>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</si>
  <si>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</si>
  <si>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</si>
  <si>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</si>
  <si>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</si>
  <si>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</si>
  <si>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</si>
  <si>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</si>
  <si>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</si>
  <si>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</si>
  <si>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</si>
  <si>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</si>
  <si>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</si>
  <si>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</si>
  <si>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</si>
  <si>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</si>
  <si>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</si>
  <si>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</si>
  <si>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</si>
  <si>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</si>
  <si>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</si>
  <si>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</si>
  <si>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</si>
  <si>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</si>
  <si>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</si>
  <si>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</si>
  <si>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</si>
  <si>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</si>
  <si>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</si>
  <si>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</si>
  <si>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</si>
  <si>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</si>
  <si>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</si>
  <si>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</si>
  <si>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</si>
  <si>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</si>
  <si>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</si>
  <si>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</si>
  <si>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</si>
  <si>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</si>
  <si>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</si>
  <si>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</si>
  <si>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</si>
  <si>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</si>
  <si>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</si>
  <si>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</si>
  <si>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</si>
  <si>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</si>
  <si>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</si>
  <si>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</si>
  <si>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</si>
  <si>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</si>
  <si>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</si>
  <si>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</si>
  <si>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</si>
  <si>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</si>
  <si>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</si>
  <si>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</si>
  <si>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</si>
  <si>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</si>
  <si>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</si>
  <si>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</si>
  <si>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</si>
  <si>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</si>
  <si>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</si>
  <si>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</si>
  <si>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</si>
  <si>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</si>
  <si>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</si>
  <si>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</si>
  <si>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</si>
  <si>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</si>
  <si>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</si>
  <si>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</si>
  <si>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</si>
  <si>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</si>
  <si>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</si>
  <si>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</si>
  <si>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</si>
  <si>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</si>
  <si>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</si>
  <si>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</si>
  <si>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</si>
  <si>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</si>
  <si>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</si>
  <si>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</si>
  <si>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</si>
  <si>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</si>
  <si>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</si>
  <si>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</si>
  <si>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</si>
  <si>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</si>
  <si>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</si>
  <si>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</si>
  <si>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</si>
  <si>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</si>
  <si>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</si>
  <si>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</si>
  <si>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</si>
  <si>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</si>
  <si>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</si>
  <si>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</si>
  <si>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</si>
  <si>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</si>
  <si>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</si>
  <si>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</si>
  <si>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</si>
  <si>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</si>
  <si>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</si>
  <si>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</si>
  <si>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</si>
  <si>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</si>
  <si>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</si>
  <si>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</si>
  <si>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</si>
  <si>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</si>
  <si>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</si>
  <si>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</si>
  <si>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</si>
  <si>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</si>
  <si>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</si>
  <si>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</si>
  <si>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</si>
  <si>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</si>
  <si>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</si>
  <si>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</si>
  <si>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</si>
  <si>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</si>
  <si>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</si>
  <si>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</si>
  <si>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</si>
  <si>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</si>
  <si>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</si>
  <si>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</si>
  <si>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</si>
  <si>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</si>
  <si>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</si>
  <si>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</si>
  <si>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</si>
  <si>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</si>
  <si>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</si>
  <si>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</si>
  <si>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</si>
  <si>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</si>
  <si>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</si>
  <si>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</si>
  <si>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</si>
  <si>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</si>
  <si>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</si>
  <si>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</si>
  <si>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</si>
  <si>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</si>
  <si>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</si>
  <si>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</si>
  <si>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</si>
  <si>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</si>
  <si>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</si>
  <si>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</si>
  <si>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</si>
  <si>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</si>
  <si>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</si>
  <si>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</si>
  <si>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</si>
  <si>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</si>
  <si>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</si>
  <si>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</si>
  <si>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</si>
  <si>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</si>
  <si>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</si>
  <si>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</si>
  <si>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</si>
  <si>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</si>
  <si>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</si>
  <si>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</si>
  <si>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</si>
  <si>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</si>
  <si>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</si>
  <si>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</si>
  <si>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</si>
  <si>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</si>
  <si>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</si>
  <si>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</si>
  <si>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</si>
  <si>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</si>
  <si>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</si>
  <si>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</si>
  <si>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</si>
  <si>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</si>
  <si>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</si>
  <si>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</si>
  <si>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</si>
  <si>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</si>
  <si>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</si>
  <si>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</si>
  <si>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</si>
  <si>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</si>
  <si>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</si>
  <si>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</si>
  <si>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</si>
  <si>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</si>
  <si>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</si>
  <si>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</si>
  <si>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</si>
  <si>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</si>
  <si>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</si>
  <si>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</si>
  <si>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</si>
  <si>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</si>
  <si>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</si>
  <si>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</si>
  <si>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</si>
  <si>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</si>
  <si>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</si>
  <si>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</si>
  <si>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</si>
  <si>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</si>
  <si>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</si>
  <si>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</si>
  <si>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</si>
  <si>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</si>
  <si>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</si>
  <si>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</si>
  <si>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</si>
  <si>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</si>
  <si>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</si>
  <si>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</si>
  <si>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</si>
  <si>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</si>
  <si>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</si>
  <si>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</si>
  <si>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</si>
  <si>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</si>
  <si>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</si>
  <si>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</si>
  <si>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</si>
  <si>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</si>
  <si>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</si>
  <si>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</si>
  <si>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</si>
  <si>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</si>
  <si>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</si>
  <si>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</si>
  <si>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</si>
  <si>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</si>
  <si>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</si>
  <si>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</si>
  <si>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</si>
  <si>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</si>
  <si>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</si>
  <si>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</si>
  <si>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</si>
  <si>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</si>
  <si>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</si>
  <si>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</si>
  <si>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</si>
  <si>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</si>
  <si>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</si>
  <si>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</si>
  <si>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</si>
  <si>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</si>
  <si>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</si>
  <si>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</si>
  <si>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</si>
  <si>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</si>
  <si>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</si>
  <si>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</si>
  <si>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</si>
  <si>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</si>
  <si>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</si>
  <si>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</si>
  <si>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</si>
  <si>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</si>
  <si>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</si>
  <si>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</si>
  <si>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</si>
  <si>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</si>
  <si>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</si>
  <si>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</si>
  <si>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</si>
  <si>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</si>
  <si>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</si>
  <si>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</si>
  <si>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</si>
  <si>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</si>
  <si>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</si>
  <si>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</si>
  <si>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</si>
  <si>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</si>
  <si>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</si>
  <si>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</si>
  <si>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</si>
  <si>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</si>
  <si>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</si>
  <si>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</si>
  <si>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</si>
  <si>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</si>
  <si>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</si>
  <si>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</si>
  <si>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</si>
  <si>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</si>
  <si>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</si>
  <si>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</si>
  <si>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</si>
  <si>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</si>
  <si>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</si>
  <si>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</si>
  <si>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</si>
  <si>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</si>
  <si>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</si>
  <si>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</si>
  <si>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</si>
  <si>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</si>
  <si>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</si>
  <si>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</si>
  <si>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</si>
  <si>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</si>
  <si>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</si>
  <si>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</si>
  <si>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</si>
  <si>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</si>
  <si>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</si>
  <si>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</si>
  <si>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</si>
  <si>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</si>
  <si>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</si>
  <si>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</si>
  <si>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</si>
  <si>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</si>
  <si>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</si>
  <si>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</si>
  <si>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</si>
  <si>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</si>
  <si>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</si>
  <si>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</si>
  <si>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</si>
  <si>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</si>
  <si>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</si>
  <si>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</si>
  <si>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</si>
  <si>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</si>
  <si>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</si>
  <si>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</si>
  <si>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</si>
  <si>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</si>
  <si>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</si>
  <si>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</si>
  <si>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</si>
  <si>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</si>
  <si>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</si>
  <si>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</si>
  <si>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</si>
  <si>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</si>
  <si>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</si>
  <si>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</si>
  <si>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</si>
  <si>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</si>
  <si>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</si>
  <si>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</si>
  <si>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</si>
  <si>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</si>
  <si>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</si>
  <si>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</si>
  <si>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</si>
  <si>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</si>
  <si>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</si>
  <si>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</si>
  <si>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</si>
  <si>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</si>
  <si>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</si>
  <si>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</si>
  <si>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</si>
  <si>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</si>
  <si>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</si>
  <si>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</si>
  <si>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</si>
  <si>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</si>
  <si>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</si>
  <si>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</si>
  <si>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</si>
  <si>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</si>
  <si>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</si>
  <si>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</si>
  <si>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</si>
  <si>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</si>
  <si>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</si>
  <si>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</si>
  <si>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</si>
  <si>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</si>
  <si>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</si>
  <si>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</si>
  <si>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</si>
  <si>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</si>
  <si>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</si>
  <si>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</si>
  <si>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</si>
  <si>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</si>
  <si>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</si>
  <si>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</si>
  <si>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</si>
  <si>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</si>
  <si>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</si>
  <si>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</si>
  <si>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</si>
  <si>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</si>
  <si>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</si>
  <si>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</si>
  <si>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</si>
  <si>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</si>
  <si>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</si>
  <si>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</si>
  <si>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</si>
  <si>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</si>
  <si>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</si>
  <si>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</si>
  <si>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</si>
  <si>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</si>
  <si>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</si>
  <si>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</si>
  <si>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</si>
  <si>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</si>
  <si>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</si>
  <si>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</si>
  <si>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</si>
  <si>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</si>
  <si>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</si>
  <si>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</si>
  <si>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</si>
  <si>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</si>
  <si>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</si>
  <si>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</si>
  <si>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</si>
  <si>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</si>
  <si>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</si>
  <si>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</si>
  <si>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</si>
  <si>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</si>
  <si>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</si>
  <si>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</si>
  <si>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</si>
  <si>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</si>
  <si>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</si>
  <si>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</si>
  <si>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</si>
  <si>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</si>
  <si>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</si>
  <si>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</si>
  <si>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</si>
  <si>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</si>
  <si>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</si>
  <si>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</si>
  <si>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</si>
  <si>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</si>
  <si>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</si>
  <si>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</si>
  <si>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</si>
  <si>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</si>
  <si>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</si>
  <si>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</si>
  <si>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</si>
  <si>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</si>
  <si>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</si>
  <si>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</si>
  <si>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</si>
  <si>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</si>
  <si>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</si>
  <si>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</si>
  <si>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</si>
  <si>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</si>
  <si>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</si>
  <si>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</si>
  <si>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</si>
  <si>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</si>
  <si>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</si>
  <si>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</si>
  <si>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</si>
  <si>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</si>
  <si>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</si>
  <si>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</si>
  <si>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</si>
  <si>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</si>
  <si>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</si>
  <si>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</si>
  <si>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</si>
  <si>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</si>
  <si>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</si>
  <si>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</si>
  <si>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</si>
  <si>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</si>
  <si>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</si>
  <si>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</si>
  <si>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</si>
  <si>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</si>
  <si>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</si>
  <si>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</si>
  <si>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</si>
  <si>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</si>
  <si>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</si>
  <si>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</si>
  <si>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</si>
  <si>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</si>
  <si>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</si>
  <si>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</si>
  <si>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</si>
  <si>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</si>
  <si>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</si>
  <si>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</si>
  <si>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</si>
  <si>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</si>
  <si>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</si>
  <si>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</si>
  <si>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</si>
  <si>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</si>
  <si>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</si>
  <si>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</si>
  <si>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</si>
  <si>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</si>
  <si>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</si>
  <si>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</si>
  <si>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</si>
  <si>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</si>
  <si>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</si>
  <si>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</si>
  <si>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</si>
  <si>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</si>
  <si>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</si>
  <si>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</si>
  <si>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</si>
  <si>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</si>
  <si>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</si>
  <si>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</si>
  <si>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</si>
  <si>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</si>
  <si>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</si>
  <si>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</si>
  <si>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</si>
  <si>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</si>
  <si>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</si>
  <si>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</si>
  <si>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</si>
  <si>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</si>
  <si>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</si>
  <si>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</si>
  <si>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</si>
  <si>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</si>
  <si>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</si>
  <si>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</si>
  <si>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</si>
  <si>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</si>
  <si>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</si>
  <si>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</si>
  <si>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</si>
  <si>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</si>
  <si>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</si>
  <si>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</si>
  <si>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</si>
  <si>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</si>
  <si>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</si>
  <si>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</si>
  <si>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</si>
  <si>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</si>
  <si>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</si>
  <si>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</si>
  <si>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</si>
  <si>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</si>
  <si>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</si>
  <si>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</si>
  <si>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</si>
  <si>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</si>
  <si>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</si>
  <si>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</si>
  <si>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</si>
  <si>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</si>
  <si>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</si>
  <si>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</si>
  <si>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</si>
  <si>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</si>
  <si>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</si>
  <si>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</si>
  <si>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</si>
  <si>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</si>
  <si>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</si>
  <si>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</si>
  <si>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</si>
  <si>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</si>
  <si>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</si>
  <si>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</si>
  <si>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</si>
  <si>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</si>
  <si>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</si>
  <si>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</si>
  <si>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</si>
  <si>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</si>
  <si>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</si>
  <si>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</si>
  <si>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</si>
  <si>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</si>
  <si>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</si>
  <si>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</si>
  <si>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</si>
  <si>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</si>
  <si>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</si>
  <si>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</si>
  <si>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</si>
  <si>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</si>
  <si>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</si>
  <si>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</si>
  <si>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</si>
  <si>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</si>
  <si>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</si>
  <si>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</si>
  <si>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</si>
  <si>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</si>
  <si>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</si>
  <si>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</si>
  <si>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</si>
  <si>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</si>
  <si>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</si>
  <si>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</si>
  <si>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</si>
  <si>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</si>
  <si>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</si>
  <si>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</si>
  <si>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</si>
  <si>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</si>
  <si>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</si>
  <si>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</si>
  <si>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</si>
  <si>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</si>
  <si>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</si>
  <si>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</si>
  <si>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</si>
  <si>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</si>
  <si>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</si>
  <si>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</si>
  <si>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</si>
  <si>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</si>
  <si>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</si>
  <si>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</si>
  <si>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</si>
  <si>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</si>
  <si>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</si>
  <si>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</si>
  <si>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</si>
  <si>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</si>
  <si>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</si>
  <si>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</si>
  <si>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</si>
  <si>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</si>
  <si>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</si>
  <si>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</si>
  <si>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</si>
  <si>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</si>
  <si>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</si>
  <si>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</si>
  <si>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</si>
  <si>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</si>
  <si>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</si>
  <si>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</si>
  <si>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</si>
  <si>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</si>
  <si>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</si>
  <si>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</si>
  <si>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</si>
  <si>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</si>
  <si>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</si>
  <si>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</si>
  <si>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</si>
  <si>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</si>
  <si>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</si>
  <si>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</si>
  <si>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</si>
  <si>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</si>
  <si>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</si>
  <si>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</si>
  <si>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</si>
  <si>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</si>
  <si>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</si>
  <si>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</si>
  <si>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</si>
  <si>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</si>
  <si>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</si>
  <si>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</si>
  <si>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</si>
  <si>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</si>
  <si>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</si>
  <si>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</si>
  <si>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</si>
  <si>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</si>
  <si>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</si>
  <si>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</si>
  <si>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</si>
  <si>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</si>
  <si>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</si>
  <si>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</si>
  <si>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</si>
  <si>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</si>
  <si>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</si>
  <si>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</si>
  <si>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</si>
  <si>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</si>
  <si>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</si>
  <si>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</si>
  <si>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</si>
  <si>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</si>
  <si>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</si>
  <si>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</si>
  <si>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</si>
  <si>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</si>
  <si>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</si>
  <si>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</si>
  <si>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</si>
  <si>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</si>
  <si>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</si>
  <si>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</si>
  <si>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</si>
  <si>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</si>
  <si>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</si>
  <si>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</si>
  <si>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</si>
  <si>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</si>
  <si>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</si>
  <si>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</si>
  <si>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</si>
  <si>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</si>
  <si>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</si>
  <si>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</si>
  <si>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</si>
  <si>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</si>
  <si>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</si>
  <si>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</si>
  <si>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</si>
  <si>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</si>
  <si>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</si>
  <si>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</si>
  <si>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</si>
  <si>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</si>
  <si>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</si>
  <si>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</si>
  <si>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</si>
  <si>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</si>
  <si>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</si>
  <si>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</si>
  <si>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</si>
  <si>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</si>
  <si>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</si>
  <si>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</si>
  <si>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</si>
  <si>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</si>
  <si>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</si>
  <si>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</si>
  <si>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</si>
  <si>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</si>
  <si>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</si>
  <si>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</si>
  <si>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</si>
  <si>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</si>
  <si>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</si>
  <si>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</si>
  <si>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</si>
  <si>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</si>
  <si>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</si>
  <si>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</si>
  <si>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</si>
  <si>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</si>
  <si>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</si>
  <si>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</si>
  <si>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</si>
  <si>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</si>
  <si>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</si>
  <si>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</si>
  <si>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</si>
  <si>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</si>
  <si>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</si>
  <si>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</si>
  <si>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</si>
  <si>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</si>
  <si>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</si>
  <si>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</si>
  <si>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</si>
  <si>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</si>
  <si>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</si>
  <si>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</si>
  <si>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</si>
  <si>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</si>
  <si>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</si>
  <si>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</si>
  <si>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</si>
  <si>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</si>
  <si>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</si>
  <si>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</si>
  <si>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</si>
  <si>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</si>
  <si>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</si>
  <si>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</si>
  <si>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</si>
  <si>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</si>
  <si>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</si>
  <si>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</si>
  <si>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</si>
  <si>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</si>
  <si>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</si>
  <si>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</si>
  <si>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</si>
  <si>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</si>
  <si>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</si>
  <si>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</si>
  <si>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</si>
  <si>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</si>
  <si>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</si>
  <si>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</si>
  <si>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</si>
  <si>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</si>
  <si>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</si>
  <si>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</si>
  <si>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</si>
  <si>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</si>
  <si>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</si>
  <si>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</si>
  <si>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</si>
  <si>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</si>
  <si>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</si>
  <si>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</si>
  <si>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</si>
  <si>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</si>
  <si>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</si>
  <si>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</si>
  <si>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</si>
  <si>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</si>
  <si>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</si>
  <si>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</si>
  <si>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</si>
  <si>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</si>
  <si>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</si>
  <si>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</si>
  <si>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</si>
  <si>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</si>
  <si>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</si>
  <si>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</si>
  <si>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</si>
  <si>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</si>
  <si>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</si>
  <si>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</si>
  <si>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</si>
  <si>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</si>
  <si>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</si>
  <si>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</si>
  <si>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</si>
  <si>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</si>
  <si>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</si>
  <si>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</si>
  <si>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</si>
  <si>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</si>
  <si>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</si>
  <si>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</si>
  <si>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</si>
  <si>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</si>
  <si>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</si>
  <si>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</si>
  <si>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</si>
  <si>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</si>
  <si>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</si>
  <si>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</si>
  <si>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</si>
  <si>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</si>
  <si>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</si>
  <si>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</si>
  <si>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</si>
  <si>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</si>
  <si>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</si>
  <si>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</si>
  <si>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</si>
  <si>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</si>
  <si>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</si>
  <si>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</si>
  <si>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</si>
  <si>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</si>
  <si>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</si>
  <si>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</si>
  <si>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</si>
  <si>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</si>
  <si>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</si>
  <si>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</si>
  <si>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</si>
  <si>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</si>
  <si>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</si>
  <si>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</si>
  <si>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</si>
  <si>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</si>
  <si>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</si>
  <si>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</si>
  <si>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</si>
  <si>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</si>
  <si>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</si>
  <si>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</si>
  <si>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</si>
  <si>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</si>
  <si>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</si>
  <si>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</si>
  <si>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</si>
  <si>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</si>
  <si>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</si>
  <si>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</si>
  <si>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</si>
  <si>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</si>
  <si>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</si>
  <si>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</si>
  <si>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</si>
  <si>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</si>
  <si>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</si>
  <si>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</si>
  <si>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</si>
  <si>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</si>
  <si>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</si>
  <si>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</si>
  <si>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</si>
  <si>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</si>
  <si>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</si>
  <si>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</si>
  <si>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</si>
  <si>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</si>
  <si>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</si>
  <si>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</si>
  <si>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</si>
  <si>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</si>
  <si>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</si>
  <si>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</si>
  <si>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</si>
  <si>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</si>
  <si>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</si>
  <si>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</si>
  <si>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</si>
  <si>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</si>
  <si>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</si>
  <si>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</si>
  <si>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</si>
  <si>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</si>
  <si>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</si>
  <si>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</si>
  <si>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</si>
  <si>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</si>
  <si>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</si>
  <si>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</si>
  <si>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</si>
  <si>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</si>
  <si>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</si>
  <si>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</si>
  <si>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</si>
  <si>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</si>
  <si>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</si>
  <si>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</si>
  <si>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</si>
  <si>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</si>
  <si>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</si>
  <si>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</si>
  <si>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</si>
  <si>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</si>
  <si>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</si>
  <si>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</si>
  <si>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</si>
  <si>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</si>
  <si>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</si>
  <si>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</si>
  <si>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</si>
  <si>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</si>
  <si>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</si>
  <si>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</si>
  <si>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</si>
  <si>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</si>
  <si>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</si>
  <si>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</si>
  <si>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</si>
  <si>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</si>
  <si>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</si>
  <si>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</si>
  <si>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</si>
  <si>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</si>
  <si>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</si>
  <si>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</si>
  <si>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</si>
  <si>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</si>
  <si>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</si>
  <si>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</si>
  <si>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</si>
  <si>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</si>
  <si>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</si>
  <si>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</si>
  <si>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</si>
  <si>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</si>
  <si>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</si>
  <si>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</si>
  <si>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</si>
  <si>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</si>
  <si>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</si>
  <si>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</si>
  <si>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</si>
  <si>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</si>
  <si>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</si>
  <si>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</si>
  <si>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</si>
  <si>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</si>
  <si>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</si>
  <si>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</si>
  <si>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</si>
  <si>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</si>
  <si>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</si>
  <si>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</si>
  <si>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</si>
  <si>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</si>
  <si>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</si>
  <si>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</si>
  <si>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</si>
  <si>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</si>
  <si>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</si>
  <si>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</si>
  <si>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</si>
  <si>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</si>
  <si>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</si>
  <si>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</si>
  <si>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</si>
  <si>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</si>
  <si>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</si>
  <si>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</si>
  <si>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</si>
  <si>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</si>
  <si>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</si>
  <si>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</si>
  <si>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</si>
  <si>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</si>
  <si>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</si>
  <si>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</si>
  <si>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</si>
  <si>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</si>
  <si>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</si>
  <si>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</si>
  <si>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</si>
  <si>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</si>
  <si>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</si>
  <si>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</si>
  <si>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</si>
  <si>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</si>
  <si>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</si>
  <si>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</si>
  <si>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</si>
  <si>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</si>
  <si>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</si>
  <si>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</si>
  <si>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</si>
  <si>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</si>
  <si>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</si>
  <si>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</si>
  <si>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</si>
  <si>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</si>
  <si>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</si>
  <si>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</si>
  <si>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</si>
  <si>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</si>
  <si>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</si>
  <si>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</si>
  <si>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</si>
  <si>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</si>
  <si>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</si>
  <si>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</si>
  <si>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</si>
  <si>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</si>
  <si>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</si>
  <si>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</si>
  <si>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</si>
  <si>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</si>
  <si>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</si>
  <si>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</si>
  <si>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</si>
  <si>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</si>
  <si>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</si>
  <si>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</si>
  <si>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</si>
  <si>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</si>
  <si>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</si>
  <si>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</si>
  <si>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</si>
  <si>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</si>
  <si>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</si>
  <si>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</si>
  <si>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</si>
  <si>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</si>
  <si>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</si>
  <si>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</si>
  <si>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</si>
  <si>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</si>
  <si>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</si>
  <si>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</si>
  <si>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</si>
  <si>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</si>
  <si>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</si>
  <si>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</si>
  <si>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</si>
  <si>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</si>
  <si>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</si>
  <si>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</si>
  <si>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</si>
  <si>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</si>
  <si>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</si>
  <si>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</si>
  <si>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</si>
  <si>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</si>
  <si>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</si>
  <si>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</si>
  <si>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</si>
  <si>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</si>
  <si>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</si>
  <si>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</si>
  <si>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</si>
  <si>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</si>
  <si>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</si>
  <si>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</si>
  <si>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</si>
  <si>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</si>
  <si>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</si>
  <si>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</si>
  <si>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</si>
  <si>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</si>
  <si>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</si>
  <si>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</si>
  <si>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</si>
  <si>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</si>
  <si>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</si>
  <si>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</si>
  <si>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</si>
  <si>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</si>
  <si>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</si>
  <si>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</si>
  <si>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</si>
  <si>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</si>
  <si>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</si>
  <si>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</si>
  <si>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</si>
  <si>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</si>
  <si>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</si>
  <si>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</si>
  <si>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</si>
  <si>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</si>
  <si>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</si>
  <si>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</si>
  <si>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</si>
  <si>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</si>
  <si>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</si>
  <si>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</si>
  <si>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</si>
  <si>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</si>
  <si>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</si>
  <si>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</si>
  <si>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</si>
  <si>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</si>
  <si>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</si>
  <si>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</si>
  <si>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</si>
  <si>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</si>
  <si>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</si>
  <si>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</si>
  <si>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</si>
  <si>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</si>
  <si>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</si>
  <si>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</si>
  <si>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</si>
  <si>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</si>
  <si>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</si>
  <si>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</si>
  <si>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</si>
  <si>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</si>
  <si>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</si>
  <si>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</si>
  <si>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</si>
  <si>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</si>
  <si>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</si>
  <si>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</si>
  <si>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</si>
  <si>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</si>
  <si>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</si>
  <si>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</si>
  <si>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</si>
  <si>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</si>
  <si>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</si>
  <si>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</si>
  <si>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</si>
  <si>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</si>
  <si>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</si>
  <si>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</si>
  <si>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</si>
  <si>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</si>
  <si>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</si>
  <si>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</si>
  <si>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</si>
  <si>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</si>
  <si>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</si>
  <si>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</si>
  <si>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</si>
  <si>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</si>
  <si>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</si>
  <si>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</si>
  <si>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</si>
  <si>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</si>
  <si>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</si>
  <si>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</si>
  <si>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</si>
  <si>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</si>
  <si>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</si>
  <si>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</si>
  <si>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</si>
  <si>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</si>
  <si>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</si>
  <si>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</si>
  <si>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</si>
  <si>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</si>
  <si>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</si>
  <si>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</si>
  <si>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</si>
  <si>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</si>
  <si>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</si>
  <si>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</si>
  <si>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</si>
  <si>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</si>
  <si>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</si>
  <si>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</si>
  <si>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</si>
  <si>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</si>
  <si>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</si>
  <si>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</si>
  <si>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</si>
  <si>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</si>
  <si>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</si>
  <si>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</si>
  <si>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</si>
  <si>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</si>
  <si>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</si>
  <si>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</si>
  <si>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</si>
  <si>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</si>
  <si>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</si>
  <si>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</si>
  <si>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</si>
  <si>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</si>
  <si>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</si>
  <si>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</si>
  <si>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</si>
  <si>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</si>
  <si>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</si>
  <si>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</si>
  <si>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</si>
  <si>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</si>
  <si>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</si>
  <si>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</si>
  <si>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</si>
  <si>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</si>
  <si>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</si>
  <si>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</si>
  <si>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</si>
  <si>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</si>
  <si>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</si>
  <si>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</si>
  <si>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</si>
  <si>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</si>
  <si>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</si>
  <si>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</si>
  <si>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</si>
  <si>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</si>
  <si>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</si>
  <si>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</si>
  <si>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</si>
  <si>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</si>
  <si>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</si>
  <si>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</si>
  <si>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</si>
  <si>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</si>
  <si>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</si>
  <si>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</si>
  <si>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</si>
  <si>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</si>
  <si>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</si>
  <si>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</si>
  <si>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</si>
  <si>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</si>
  <si>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</si>
  <si>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</si>
  <si>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</si>
  <si>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</si>
  <si>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</si>
  <si>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</si>
  <si>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</si>
  <si>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</si>
  <si>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</si>
  <si>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</si>
  <si>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</si>
  <si>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</si>
  <si>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</si>
  <si>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</si>
  <si>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</si>
  <si>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</si>
  <si>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</si>
  <si>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</si>
  <si>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</si>
  <si>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</si>
  <si>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</si>
  <si>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</si>
  <si>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</si>
  <si>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</si>
  <si>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</si>
  <si>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</si>
  <si>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</si>
  <si>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</si>
  <si>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</si>
  <si>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</si>
  <si>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</si>
  <si>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</si>
  <si>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</si>
  <si>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</si>
  <si>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</si>
  <si>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</si>
  <si>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</si>
  <si>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</si>
  <si>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</si>
  <si>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</si>
  <si>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</si>
  <si>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</si>
  <si>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</si>
  <si>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</si>
  <si>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</si>
  <si>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</si>
  <si>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</si>
  <si>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</si>
  <si>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</si>
  <si>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</si>
  <si>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</si>
  <si>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</si>
  <si>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</si>
  <si>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</si>
  <si>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</si>
  <si>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</si>
  <si>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</si>
  <si>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</si>
  <si>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</si>
  <si>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</si>
  <si>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</si>
  <si>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</si>
  <si>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</si>
  <si>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</si>
  <si>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</si>
  <si>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</si>
  <si>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</si>
  <si>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</si>
  <si>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</si>
  <si>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</si>
  <si>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</si>
  <si>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</si>
  <si>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</si>
  <si>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</si>
  <si>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</si>
  <si>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</si>
  <si>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</si>
  <si>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</si>
  <si>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</si>
  <si>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</si>
  <si>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</si>
  <si>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</si>
  <si>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</si>
  <si>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</si>
  <si>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</si>
  <si>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</si>
  <si>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</si>
  <si>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</si>
  <si>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</si>
  <si>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</si>
  <si>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</si>
  <si>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</si>
  <si>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</si>
  <si>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</si>
  <si>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</si>
  <si>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</si>
  <si>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</si>
  <si>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</si>
  <si>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</si>
  <si>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</si>
  <si>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</si>
  <si>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</si>
  <si>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</si>
  <si>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</si>
  <si>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</si>
  <si>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</si>
  <si>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</si>
  <si>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</si>
  <si>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</si>
  <si>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</si>
  <si>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</si>
  <si>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</si>
  <si>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</si>
  <si>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</si>
  <si>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</si>
  <si>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</si>
  <si>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</si>
  <si>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</si>
  <si>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</si>
  <si>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</si>
  <si>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</si>
  <si>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</si>
  <si>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</si>
  <si>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</si>
  <si>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</si>
  <si>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</si>
  <si>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</si>
  <si>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</si>
  <si>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</si>
  <si>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</si>
  <si>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</si>
  <si>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</si>
  <si>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</si>
  <si>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</si>
  <si>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</si>
  <si>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</si>
  <si>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</si>
  <si>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</si>
  <si>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</si>
  <si>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</si>
  <si>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</si>
  <si>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</si>
  <si>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</si>
  <si>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</si>
  <si>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</si>
  <si>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</si>
  <si>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</si>
  <si>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</si>
  <si>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</si>
  <si>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</si>
  <si>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</si>
  <si>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</si>
  <si>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</si>
  <si>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</si>
  <si>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</si>
  <si>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</si>
  <si>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</si>
  <si>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</si>
  <si>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</si>
  <si>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</si>
  <si>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</si>
  <si>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</si>
  <si>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</si>
  <si>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</si>
  <si>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</si>
  <si>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</si>
  <si>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</si>
  <si>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</si>
  <si>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</si>
  <si>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</si>
  <si>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</si>
  <si>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</si>
  <si>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</si>
  <si>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</si>
  <si>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</si>
  <si>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</si>
  <si>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</si>
  <si>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</si>
  <si>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</si>
  <si>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</si>
  <si>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</si>
  <si>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</si>
  <si>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</si>
  <si>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</si>
  <si>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</si>
  <si>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</si>
  <si>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</si>
  <si>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</si>
  <si>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</si>
  <si>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</si>
  <si>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</si>
  <si>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</si>
  <si>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</si>
  <si>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</si>
  <si>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</si>
  <si>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</si>
  <si>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</si>
  <si>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</si>
  <si>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</si>
  <si>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</si>
  <si>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</si>
  <si>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</si>
  <si>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</si>
  <si>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</si>
  <si>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</si>
  <si>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</si>
  <si>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</si>
  <si>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</si>
  <si>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</si>
  <si>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</si>
  <si>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</si>
  <si>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</si>
  <si>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</si>
  <si>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</si>
  <si>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</si>
  <si>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</si>
  <si>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</si>
  <si>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</si>
  <si>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</si>
  <si>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</si>
  <si>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</si>
  <si>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</si>
  <si>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</si>
  <si>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</si>
  <si>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</si>
  <si>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</si>
  <si>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</si>
  <si>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</si>
  <si>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</si>
  <si>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</si>
  <si>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</si>
  <si>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</si>
  <si>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</si>
  <si>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</si>
  <si>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</si>
  <si>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</si>
  <si>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</si>
  <si>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</si>
  <si>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</si>
  <si>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</si>
  <si>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</si>
  <si>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</si>
  <si>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</si>
  <si>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</si>
  <si>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</si>
  <si>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</si>
  <si>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</si>
  <si>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</si>
  <si>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</si>
  <si>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</si>
  <si>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</si>
  <si>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</si>
  <si>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</si>
  <si>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</si>
  <si>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</si>
  <si>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</si>
  <si>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</si>
  <si>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</si>
  <si>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</si>
  <si>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</si>
  <si>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</si>
  <si>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</si>
  <si>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</si>
  <si>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</si>
  <si>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</si>
  <si>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</si>
  <si>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</si>
  <si>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</si>
  <si>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</si>
  <si>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</si>
  <si>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</si>
  <si>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</si>
  <si>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</si>
  <si>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</si>
  <si>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</si>
  <si>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</si>
  <si>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</si>
  <si>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</si>
  <si>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</si>
  <si>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</si>
  <si>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</si>
  <si>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</si>
  <si>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</si>
  <si>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</si>
  <si>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</si>
  <si>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</si>
  <si>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</si>
  <si>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</si>
  <si>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</si>
  <si>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</si>
  <si>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</si>
  <si>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</si>
  <si>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</si>
  <si>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</si>
  <si>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</si>
  <si>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</si>
  <si>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</si>
  <si>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</si>
  <si>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</si>
  <si>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</si>
  <si>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</si>
  <si>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</si>
  <si>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</si>
  <si>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</si>
  <si>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</si>
  <si>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</si>
  <si>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</si>
  <si>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</si>
  <si>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</si>
  <si>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</si>
  <si>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</si>
  <si>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</si>
  <si>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</si>
  <si>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</si>
  <si>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</si>
  <si>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</si>
  <si>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</si>
  <si>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</si>
  <si>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</si>
  <si>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</si>
  <si>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</si>
  <si>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</si>
  <si>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</si>
  <si>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</si>
  <si>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</si>
  <si>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</si>
  <si>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</si>
  <si>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</si>
  <si>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</si>
  <si>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</si>
  <si>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</si>
  <si>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</si>
  <si>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</si>
  <si>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</si>
  <si>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</si>
  <si>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</si>
  <si>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</si>
  <si>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</si>
  <si>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</si>
  <si>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</si>
  <si>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</si>
  <si>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</si>
  <si>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</si>
  <si>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</si>
  <si>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</si>
  <si>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</si>
  <si>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</si>
  <si>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</si>
  <si>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</si>
  <si>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</si>
  <si>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</si>
  <si>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</si>
  <si>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</si>
  <si>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</si>
  <si>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</si>
  <si>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</si>
  <si>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</si>
  <si>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</si>
  <si>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</si>
  <si>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</si>
  <si>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</si>
  <si>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</si>
  <si>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</si>
  <si>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</si>
  <si>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</si>
  <si>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</si>
  <si>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</si>
  <si>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</si>
  <si>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</si>
  <si>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</si>
  <si>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</si>
  <si>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</si>
  <si>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</si>
  <si>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</si>
  <si>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</si>
  <si>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</si>
  <si>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</si>
  <si>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</si>
  <si>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</si>
  <si>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</si>
  <si>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</si>
  <si>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</si>
  <si>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</si>
  <si>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</si>
  <si>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</si>
  <si>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</si>
  <si>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</si>
  <si>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</si>
  <si>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</si>
  <si>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</si>
  <si>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</si>
  <si>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</si>
  <si>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</si>
  <si>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</si>
  <si>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</si>
  <si>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</si>
  <si>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</si>
  <si>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</si>
  <si>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</si>
  <si>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</si>
  <si>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</si>
  <si>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</si>
  <si>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</si>
  <si>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</si>
  <si>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</si>
  <si>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</si>
  <si>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</si>
  <si>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</si>
  <si>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</si>
  <si>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</si>
  <si>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</si>
  <si>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</si>
  <si>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</si>
  <si>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</si>
  <si>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</si>
  <si>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</si>
  <si>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</si>
  <si>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</si>
  <si>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</si>
  <si>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</si>
  <si>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</si>
  <si>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</si>
  <si>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</si>
  <si>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</si>
  <si>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</si>
  <si>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</si>
  <si>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</si>
  <si>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</si>
  <si>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</si>
  <si>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</si>
  <si>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</si>
  <si>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</si>
  <si>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</si>
  <si>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</si>
  <si>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</si>
  <si>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</si>
  <si>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</si>
  <si>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</si>
  <si>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</si>
  <si>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</si>
  <si>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</si>
  <si>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</si>
  <si>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</si>
  <si>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</si>
  <si>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</si>
  <si>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</si>
  <si>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</si>
  <si>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</si>
  <si>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</si>
  <si>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</si>
  <si>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</si>
  <si>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</si>
  <si>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</si>
  <si>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</si>
  <si>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</si>
  <si>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</si>
  <si>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</si>
  <si>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</si>
  <si>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</si>
  <si>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</si>
  <si>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</si>
  <si>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</si>
  <si>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</si>
  <si>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</si>
  <si>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</si>
  <si>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</si>
  <si>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</si>
  <si>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</si>
  <si>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</si>
  <si>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</si>
  <si>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</si>
  <si>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</si>
  <si>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</si>
  <si>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</si>
  <si>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</si>
  <si>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</si>
  <si>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</si>
  <si>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</si>
  <si>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</si>
  <si>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</si>
  <si>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</si>
  <si>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</si>
  <si>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</si>
  <si>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</si>
  <si>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</si>
  <si>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</si>
  <si>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</si>
  <si>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</si>
  <si>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</si>
  <si>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</si>
  <si>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</si>
  <si>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</si>
  <si>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</si>
  <si>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</si>
  <si>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</si>
  <si>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</si>
  <si>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</si>
  <si>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</si>
  <si>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</si>
  <si>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</si>
  <si>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</si>
  <si>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</si>
  <si>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</si>
  <si>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</si>
  <si>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</si>
  <si>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</si>
  <si>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</si>
  <si>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</si>
  <si>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</si>
  <si>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</si>
  <si>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</si>
  <si>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</si>
  <si>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</si>
  <si>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</si>
  <si>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</si>
  <si>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</si>
  <si>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</si>
  <si>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</si>
  <si>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</si>
  <si>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</si>
  <si>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</si>
  <si>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</si>
  <si>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</si>
  <si>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</si>
  <si>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</si>
  <si>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</si>
  <si>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</si>
  <si>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</si>
  <si>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</si>
  <si>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</si>
  <si>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</si>
  <si>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</si>
  <si>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</si>
  <si>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</si>
  <si>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</si>
  <si>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</si>
  <si>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</si>
  <si>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</si>
  <si>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</si>
  <si>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</si>
  <si>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</si>
  <si>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</si>
  <si>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</si>
  <si>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</si>
  <si>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</si>
  <si>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</si>
  <si>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</si>
  <si>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</si>
  <si>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</si>
  <si>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</si>
  <si>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</si>
  <si>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</si>
  <si>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</si>
  <si>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</si>
  <si>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</si>
  <si>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</si>
  <si>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</si>
  <si>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</si>
  <si>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</si>
  <si>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</si>
  <si>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</si>
  <si>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</si>
  <si>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</si>
  <si>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</si>
  <si>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</si>
  <si>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</si>
  <si>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</si>
  <si>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</si>
  <si>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</si>
  <si>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</si>
  <si>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</si>
  <si>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</si>
  <si>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</si>
  <si>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</si>
  <si>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</si>
  <si>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</si>
  <si>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</si>
  <si>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</si>
  <si>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</si>
  <si>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</si>
  <si>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</si>
  <si>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</si>
  <si>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</si>
  <si>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</si>
  <si>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</si>
  <si>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</si>
  <si>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</si>
  <si>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</si>
  <si>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</si>
  <si>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</si>
  <si>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</si>
  <si>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</si>
  <si>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</si>
  <si>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</si>
  <si>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</si>
  <si>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</si>
  <si>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</si>
  <si>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</si>
  <si>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</si>
  <si>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</si>
  <si>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</si>
  <si>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</si>
  <si>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</si>
  <si>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</si>
  <si>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</si>
  <si>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</si>
  <si>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</si>
  <si>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</si>
  <si>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</si>
  <si>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</si>
  <si>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</si>
  <si>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</si>
  <si>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</si>
  <si>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</si>
  <si>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</si>
  <si>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</si>
  <si>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</si>
  <si>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</si>
  <si>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</si>
  <si>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</si>
  <si>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</si>
  <si>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</si>
  <si>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</si>
  <si>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</si>
  <si>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</si>
  <si>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</si>
  <si>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</si>
  <si>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</si>
  <si>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</si>
  <si>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</si>
  <si>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</si>
  <si>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</si>
  <si>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</si>
  <si>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</si>
  <si>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</si>
  <si>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</si>
  <si>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</si>
  <si>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</si>
  <si>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</si>
  <si>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</si>
  <si>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</si>
  <si>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</si>
  <si>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</si>
  <si>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</si>
  <si>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</si>
  <si>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</si>
  <si>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</si>
  <si>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</si>
  <si>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</si>
  <si>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</si>
  <si>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</si>
  <si>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</si>
  <si>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</si>
  <si>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</si>
  <si>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</si>
  <si>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</si>
  <si>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</si>
  <si>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</si>
  <si>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</si>
  <si>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</si>
  <si>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</si>
  <si>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</si>
  <si>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</si>
  <si>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</si>
  <si>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</si>
  <si>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</si>
  <si>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</si>
  <si>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</si>
  <si>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</si>
  <si>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</si>
  <si>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</si>
  <si>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</si>
  <si>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</si>
  <si>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</si>
  <si>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</si>
  <si>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</si>
  <si>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</si>
  <si>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</si>
  <si>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</si>
  <si>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</si>
  <si>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</si>
  <si>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</si>
  <si>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</si>
  <si>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</si>
  <si>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</si>
  <si>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</si>
  <si>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</si>
  <si>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</si>
  <si>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</si>
  <si>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</si>
  <si>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</si>
  <si>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</si>
  <si>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</si>
  <si>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</si>
  <si>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</si>
  <si>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</si>
  <si>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</si>
  <si>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</si>
  <si>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</si>
  <si>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</si>
  <si>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</si>
  <si>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</si>
  <si>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</si>
  <si>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</si>
  <si>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</si>
  <si>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</si>
  <si>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</si>
  <si>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</si>
  <si>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</si>
  <si>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</si>
  <si>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</si>
  <si>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</si>
  <si>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</si>
  <si>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</si>
  <si>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</si>
  <si>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</si>
  <si>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</si>
  <si>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</si>
  <si>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</si>
  <si>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</si>
  <si>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</si>
  <si>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</si>
  <si>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</si>
  <si>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</si>
  <si>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</si>
  <si>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</si>
  <si>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</si>
  <si>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</si>
  <si>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</si>
  <si>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</si>
  <si>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</si>
  <si>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</si>
  <si>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</si>
  <si>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</si>
  <si>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</si>
  <si>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</si>
  <si>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</si>
  <si>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</si>
  <si>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</si>
  <si>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</si>
  <si>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</si>
  <si>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</si>
  <si>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</si>
  <si>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</si>
  <si>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</si>
  <si>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</si>
  <si>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</si>
  <si>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</si>
  <si>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</si>
  <si>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</si>
  <si>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</si>
  <si>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</si>
  <si>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</si>
  <si>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</si>
  <si>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</si>
  <si>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</si>
  <si>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</si>
  <si>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</si>
  <si>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</si>
  <si>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</si>
  <si>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</si>
  <si>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</si>
  <si>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</si>
  <si>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</si>
  <si>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</si>
  <si>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</si>
  <si>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</si>
  <si>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</si>
  <si>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</si>
  <si>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</si>
  <si>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</si>
  <si>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</si>
  <si>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</si>
  <si>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</si>
  <si>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</si>
  <si>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</si>
  <si>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</si>
  <si>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</si>
  <si>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</si>
  <si>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</si>
  <si>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</si>
  <si>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</si>
  <si>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</si>
  <si>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</si>
  <si>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</si>
  <si>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</si>
  <si>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</si>
  <si>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</si>
  <si>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</si>
  <si>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</si>
  <si>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</si>
  <si>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</si>
  <si>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</si>
  <si>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</si>
  <si>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</si>
  <si>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</si>
  <si>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</si>
  <si>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</si>
  <si>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</si>
  <si>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</si>
  <si>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</si>
  <si>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</si>
  <si>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</si>
  <si>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</si>
  <si>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</si>
  <si>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</si>
  <si>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</si>
  <si>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</si>
  <si>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</si>
  <si>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</si>
  <si>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</si>
  <si>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</si>
  <si>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</si>
  <si>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</si>
  <si>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</si>
  <si>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</si>
  <si>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</si>
  <si>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</si>
  <si>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</si>
  <si>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</si>
  <si>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</si>
  <si>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</si>
  <si>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</si>
  <si>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</si>
  <si>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</si>
  <si>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</si>
  <si>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</si>
  <si>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</si>
  <si>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</si>
  <si>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</si>
  <si>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</si>
  <si>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</si>
  <si>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</si>
  <si>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</si>
  <si>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</si>
  <si>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</si>
  <si>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</si>
  <si>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</si>
  <si>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</si>
  <si>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</si>
  <si>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</si>
  <si>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</si>
  <si>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</si>
  <si>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</si>
  <si>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</si>
  <si>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</si>
  <si>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</si>
  <si>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</si>
  <si>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</si>
  <si>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</si>
  <si>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</si>
  <si>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</si>
  <si>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</si>
  <si>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</si>
  <si>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</si>
  <si>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</si>
  <si>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</si>
  <si>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</si>
  <si>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</si>
  <si>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</si>
  <si>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</si>
  <si>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</si>
  <si>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</si>
  <si>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</si>
  <si>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</si>
  <si>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</si>
  <si>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</si>
  <si>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</si>
  <si>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</si>
  <si>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</si>
  <si>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</si>
  <si>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</si>
  <si>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</si>
  <si>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</si>
  <si>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</si>
  <si>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</si>
  <si>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</si>
  <si>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</si>
  <si>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</si>
  <si>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</si>
  <si>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</si>
  <si>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</si>
  <si>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</si>
  <si>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</si>
  <si>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</si>
  <si>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</si>
  <si>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</si>
  <si>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</si>
  <si>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</si>
  <si>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</si>
  <si>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</si>
  <si>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</si>
  <si>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</si>
  <si>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</si>
  <si>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</si>
  <si>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</si>
  <si>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</si>
  <si>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</si>
  <si>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</si>
  <si>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</si>
  <si>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</si>
  <si>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</si>
  <si>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</si>
  <si>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</si>
  <si>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</si>
  <si>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</si>
  <si>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</si>
  <si>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</si>
  <si>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</si>
  <si>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</si>
  <si>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</si>
  <si>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</si>
  <si>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</si>
  <si>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</si>
  <si>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</si>
  <si>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</si>
  <si>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</si>
  <si>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</si>
  <si>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</si>
  <si>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</si>
  <si>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</si>
  <si>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</si>
  <si>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</si>
  <si>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</si>
  <si>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</si>
  <si>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</si>
  <si>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</si>
  <si>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</si>
  <si>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</si>
  <si>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</si>
  <si>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</si>
  <si>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</si>
  <si>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</si>
  <si>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</si>
  <si>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</si>
  <si>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</si>
  <si>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</si>
  <si>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</si>
  <si>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</si>
  <si>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</si>
  <si>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</si>
  <si>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</si>
  <si>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</si>
  <si>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</si>
  <si>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</si>
  <si>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</si>
  <si>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</si>
  <si>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</si>
  <si>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</si>
  <si>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</si>
  <si>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</si>
  <si>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</si>
  <si>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</si>
  <si>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</si>
  <si>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</si>
  <si>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</si>
  <si>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</si>
  <si>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</si>
  <si>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</si>
  <si>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</si>
  <si>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</si>
  <si>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</si>
  <si>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</si>
  <si>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</si>
  <si>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</si>
  <si>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</si>
  <si>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</si>
  <si>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</si>
  <si>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</si>
  <si>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</si>
  <si>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</si>
  <si>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</si>
  <si>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</si>
  <si>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</si>
  <si>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</si>
  <si>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</si>
  <si>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</si>
  <si>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</si>
  <si>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</si>
  <si>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</si>
  <si>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</si>
  <si>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</si>
  <si>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</si>
  <si>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</si>
  <si>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</si>
  <si>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</si>
  <si>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</si>
  <si>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</si>
  <si>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</si>
  <si>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</si>
  <si>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</si>
  <si>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</si>
  <si>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</si>
  <si>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</si>
  <si>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</si>
  <si>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</si>
  <si>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</si>
  <si>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</si>
  <si>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</si>
  <si>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</si>
  <si>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</si>
  <si>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</si>
  <si>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</si>
  <si>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</si>
  <si>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</si>
  <si>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</si>
  <si>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</si>
  <si>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</si>
  <si>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</si>
  <si>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</si>
  <si>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</si>
  <si>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</si>
  <si>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</si>
  <si>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</si>
  <si>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</si>
  <si>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</si>
  <si>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</si>
  <si>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</si>
  <si>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</si>
  <si>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</si>
  <si>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</si>
  <si>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</si>
  <si>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</si>
  <si>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</si>
  <si>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</si>
  <si>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</si>
  <si>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</si>
  <si>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</si>
  <si>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</si>
  <si>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</si>
  <si>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</si>
  <si>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</si>
  <si>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</si>
  <si>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</si>
  <si>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</si>
  <si>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</si>
  <si>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</si>
  <si>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</si>
  <si>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</si>
  <si>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</si>
  <si>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</si>
  <si>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</si>
  <si>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</si>
  <si>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</si>
  <si>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</si>
  <si>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</si>
  <si>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</si>
  <si>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</si>
  <si>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</si>
  <si>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</si>
  <si>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</si>
  <si>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</si>
  <si>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</si>
  <si>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</si>
  <si>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</si>
  <si>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</si>
  <si>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</si>
  <si>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</si>
  <si>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</si>
  <si>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</si>
  <si>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</si>
  <si>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</si>
  <si>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</si>
  <si>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</si>
  <si>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</si>
  <si>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</si>
  <si>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</si>
  <si>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</si>
  <si>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</si>
  <si>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</si>
  <si>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</si>
  <si>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</si>
  <si>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</si>
  <si>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</si>
  <si>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</si>
  <si>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</si>
  <si>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</si>
  <si>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</si>
  <si>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</si>
  <si>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</si>
  <si>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</si>
  <si>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</si>
  <si>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</si>
  <si>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</si>
  <si>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</si>
  <si>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</si>
  <si>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</si>
  <si>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</si>
  <si>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</si>
  <si>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</si>
  <si>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</si>
  <si>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</si>
  <si>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</si>
  <si>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</si>
  <si>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</si>
  <si>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</si>
  <si>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</si>
  <si>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</si>
  <si>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</si>
  <si>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</si>
  <si>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</si>
  <si>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</si>
  <si>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</si>
  <si>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</si>
  <si>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</si>
  <si>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</si>
  <si>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</si>
  <si>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</si>
  <si>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</si>
  <si>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</si>
  <si>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</si>
  <si>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</si>
  <si>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</si>
  <si>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</si>
  <si>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</si>
  <si>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</si>
  <si>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</si>
  <si>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</si>
  <si>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</si>
  <si>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</si>
  <si>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</si>
  <si>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</si>
  <si>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</si>
  <si>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</si>
  <si>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</si>
  <si>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</si>
  <si>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</si>
  <si>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</si>
  <si>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</si>
  <si>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</si>
  <si>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</si>
  <si>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</si>
  <si>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</si>
  <si>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</si>
  <si>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</si>
  <si>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</si>
  <si>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</si>
  <si>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</si>
  <si>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</si>
  <si>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</si>
  <si>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</si>
  <si>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</si>
  <si>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</si>
  <si>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</si>
  <si>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</si>
  <si>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</si>
  <si>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</si>
  <si>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</si>
  <si>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</si>
  <si>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</si>
  <si>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</si>
  <si>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</si>
  <si>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</si>
  <si>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</si>
  <si>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</si>
  <si>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</si>
  <si>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</si>
  <si>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</si>
  <si>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</si>
  <si>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</si>
  <si>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</si>
  <si>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</si>
  <si>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</si>
  <si>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</si>
  <si>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</si>
  <si>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</si>
  <si>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</si>
  <si>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</si>
  <si>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</si>
  <si>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</si>
  <si>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</si>
  <si>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</si>
  <si>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</si>
  <si>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</si>
  <si>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</si>
  <si>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</si>
  <si>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</si>
  <si>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</si>
  <si>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</si>
  <si>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</si>
  <si>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</si>
  <si>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</si>
  <si>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</si>
  <si>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</si>
  <si>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</si>
  <si>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</si>
  <si>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</si>
  <si>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</si>
  <si>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</si>
  <si>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</si>
  <si>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</si>
  <si>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</si>
  <si>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</si>
  <si>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</si>
  <si>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</si>
  <si>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</si>
  <si>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</si>
  <si>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</si>
  <si>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</si>
  <si>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</si>
  <si>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</si>
  <si>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</si>
  <si>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</si>
  <si>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</si>
  <si>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</si>
  <si>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</si>
  <si>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</si>
  <si>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</si>
  <si>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</si>
  <si>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</si>
  <si>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</si>
  <si>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</si>
  <si>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</si>
  <si>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</si>
  <si>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</si>
  <si>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</si>
  <si>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</si>
  <si>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</si>
  <si>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</si>
  <si>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</si>
  <si>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</si>
  <si>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</si>
  <si>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</si>
  <si>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</si>
  <si>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</si>
  <si>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</si>
  <si>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</si>
  <si>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</si>
  <si>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</si>
  <si>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</si>
  <si>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</si>
  <si>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</si>
  <si>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</si>
  <si>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</si>
  <si>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</si>
  <si>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</si>
  <si>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</si>
  <si>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</si>
  <si>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</si>
  <si>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</si>
  <si>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</si>
  <si>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</si>
  <si>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</si>
  <si>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</si>
  <si>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</si>
  <si>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</si>
  <si>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</si>
  <si>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</si>
  <si>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</si>
  <si>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</si>
  <si>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</si>
  <si>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</si>
  <si>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</si>
  <si>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</si>
  <si>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</si>
  <si>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</si>
  <si>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</si>
  <si>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</si>
  <si>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</si>
  <si>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</si>
  <si>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</si>
  <si>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</si>
  <si>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</si>
  <si>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</si>
  <si>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</si>
  <si>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</si>
  <si>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</si>
  <si>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</si>
  <si>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</si>
  <si>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</si>
  <si>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</si>
  <si>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</si>
  <si>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</si>
  <si>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</si>
  <si>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</si>
  <si>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</si>
  <si>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</si>
  <si>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</si>
  <si>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</si>
  <si>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</si>
  <si>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</si>
  <si>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</si>
  <si>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</si>
  <si>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</si>
  <si>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</si>
  <si>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</si>
  <si>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</si>
  <si>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</si>
  <si>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</si>
  <si>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</si>
  <si>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</si>
  <si>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</si>
  <si>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</si>
  <si>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</si>
  <si>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</si>
  <si>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</si>
  <si>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</si>
  <si>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</si>
  <si>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</si>
  <si>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</si>
  <si>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</si>
  <si>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</si>
  <si>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</si>
  <si>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</si>
  <si>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</si>
  <si>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</si>
  <si>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</si>
  <si>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</si>
  <si>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</si>
  <si>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</si>
  <si>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</si>
  <si>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</si>
  <si>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</si>
  <si>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</si>
  <si>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</si>
  <si>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</si>
  <si>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</si>
  <si>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</si>
  <si>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</si>
  <si>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</si>
  <si>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</si>
  <si>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</si>
  <si>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</si>
  <si>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</si>
  <si>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</si>
  <si>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</si>
  <si>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</si>
  <si>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</si>
  <si>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</si>
  <si>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</si>
  <si>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</si>
  <si>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</si>
  <si>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</si>
  <si>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</si>
  <si>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</si>
  <si>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</si>
  <si>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</si>
  <si>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</si>
  <si>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</si>
  <si>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</si>
  <si>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</si>
  <si>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</si>
  <si>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</si>
  <si>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</si>
  <si>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</si>
  <si>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</si>
  <si>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</si>
  <si>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</si>
  <si>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</si>
  <si>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</si>
  <si>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</si>
  <si>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</si>
  <si>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</si>
  <si>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</si>
  <si>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</si>
  <si>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</si>
  <si>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</si>
  <si>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</si>
  <si>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</si>
  <si>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</si>
  <si>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</si>
  <si>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</si>
  <si>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</si>
  <si>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</si>
  <si>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</si>
  <si>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</si>
  <si>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</si>
  <si>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</si>
  <si>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</si>
  <si>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</si>
  <si>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</si>
  <si>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</si>
  <si>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</si>
  <si>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</si>
  <si>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</si>
  <si>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</si>
  <si>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</si>
  <si>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</si>
  <si>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</si>
  <si>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</si>
  <si>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</si>
  <si>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</si>
  <si>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</si>
  <si>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</si>
  <si>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</si>
  <si>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</si>
  <si>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</si>
  <si>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</si>
  <si>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</si>
  <si>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</si>
  <si>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</si>
  <si>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</si>
  <si>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</si>
  <si>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</si>
  <si>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</si>
  <si>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</si>
  <si>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</si>
  <si>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</si>
  <si>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</si>
  <si>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</si>
  <si>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</si>
  <si>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</si>
  <si>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</si>
  <si>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</si>
  <si>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</si>
  <si>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</si>
  <si>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</si>
  <si>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</si>
  <si>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</si>
  <si>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</si>
  <si>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</si>
  <si>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</si>
  <si>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</si>
  <si>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</si>
  <si>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</si>
  <si>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</si>
  <si>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</si>
  <si>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</si>
  <si>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</si>
  <si>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</si>
  <si>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</si>
  <si>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</si>
  <si>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</si>
  <si>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</si>
  <si>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</si>
  <si>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</si>
  <si>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</si>
  <si>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</si>
  <si>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</si>
  <si>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</si>
  <si>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</si>
  <si>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</si>
  <si>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</si>
  <si>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</si>
  <si>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</si>
  <si>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</si>
  <si>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</si>
  <si>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</si>
  <si>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</si>
  <si>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</si>
  <si>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</si>
  <si>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</si>
  <si>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</si>
  <si>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</si>
  <si>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</si>
  <si>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</si>
  <si>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</si>
  <si>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</si>
  <si>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</si>
  <si>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</si>
  <si>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</si>
  <si>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</si>
  <si>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</si>
  <si>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</si>
  <si>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</si>
  <si>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</si>
  <si>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</si>
  <si>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</si>
  <si>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</si>
  <si>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</si>
  <si>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</si>
  <si>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</si>
  <si>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</si>
  <si>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</si>
  <si>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</si>
  <si>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</si>
  <si>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</si>
  <si>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</si>
  <si>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</si>
  <si>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</si>
  <si>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</si>
  <si>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</si>
  <si>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</si>
  <si>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</si>
  <si>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</si>
  <si>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</si>
  <si>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</si>
  <si>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</si>
  <si>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</si>
  <si>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</si>
  <si>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</si>
  <si>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</si>
  <si>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</si>
  <si>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</si>
  <si>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</si>
  <si>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</si>
  <si>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</si>
  <si>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</si>
  <si>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</si>
  <si>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</si>
  <si>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</si>
  <si>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</si>
  <si>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</si>
  <si>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</si>
  <si>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</si>
  <si>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</si>
  <si>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</si>
  <si>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</si>
  <si>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</si>
  <si>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</si>
  <si>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</si>
  <si>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</si>
  <si>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</si>
  <si>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</si>
  <si>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</si>
  <si>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</si>
  <si>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</si>
  <si>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</si>
  <si>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</si>
  <si>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</si>
  <si>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</si>
  <si>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</si>
  <si>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</si>
  <si>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</si>
  <si>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</si>
  <si>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</si>
  <si>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</si>
  <si>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</si>
  <si>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</si>
  <si>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</si>
  <si>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</si>
  <si>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</si>
  <si>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</si>
  <si>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</si>
  <si>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</si>
  <si>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</si>
  <si>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</si>
  <si>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</si>
  <si>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</si>
  <si>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</si>
  <si>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</si>
  <si>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</si>
  <si>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</si>
  <si>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</si>
  <si>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</si>
  <si>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</si>
  <si>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</si>
  <si>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</si>
  <si>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</si>
  <si>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</si>
  <si>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</si>
  <si>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</si>
  <si>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</si>
  <si>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</si>
  <si>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</si>
  <si>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</si>
  <si>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</si>
  <si>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</si>
  <si>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</si>
  <si>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</si>
  <si>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</si>
  <si>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</si>
  <si>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</si>
  <si>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</si>
  <si>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</si>
  <si>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</si>
  <si>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</si>
  <si>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</si>
  <si>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</si>
  <si>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</si>
  <si>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</si>
  <si>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</si>
  <si>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</si>
  <si>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</si>
  <si>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</si>
  <si>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</si>
  <si>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</si>
  <si>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</si>
  <si>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</si>
  <si>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</si>
  <si>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</si>
  <si>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</si>
  <si>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</si>
  <si>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</si>
  <si>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</si>
  <si>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</si>
  <si>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</si>
  <si>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</si>
  <si>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</si>
  <si>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</si>
  <si>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</si>
  <si>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</si>
  <si>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</si>
  <si>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</si>
  <si>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</si>
  <si>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</si>
  <si>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</si>
  <si>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</si>
  <si>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</si>
  <si>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</si>
  <si>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</si>
  <si>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</si>
  <si>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</si>
  <si>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</si>
  <si>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</si>
  <si>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</si>
  <si>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</si>
  <si>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</si>
  <si>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</si>
  <si>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</si>
  <si>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</si>
  <si>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</si>
  <si>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</si>
  <si>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</si>
  <si>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</si>
  <si>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</si>
  <si>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</si>
  <si>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</si>
  <si>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</si>
  <si>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</si>
  <si>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</si>
  <si>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</si>
  <si>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</si>
  <si>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</si>
  <si>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</si>
  <si>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</si>
  <si>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</si>
  <si>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</si>
  <si>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</si>
  <si>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</si>
  <si>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</si>
  <si>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</si>
  <si>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</si>
  <si>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</si>
  <si>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</si>
  <si>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</si>
  <si>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</si>
  <si>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</si>
  <si>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</si>
  <si>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</si>
  <si>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</si>
  <si>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</si>
  <si>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</si>
  <si>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</si>
  <si>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</si>
  <si>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</si>
  <si>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</si>
  <si>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</si>
  <si>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</si>
  <si>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</si>
  <si>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</si>
  <si>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</si>
  <si>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</si>
  <si>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</si>
  <si>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</si>
  <si>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</si>
  <si>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</si>
  <si>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</si>
  <si>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</si>
  <si>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</si>
  <si>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</si>
  <si>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</si>
  <si>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</si>
  <si>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</si>
  <si>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</si>
  <si>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</si>
  <si>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</si>
  <si>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</si>
  <si>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</si>
  <si>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</si>
  <si>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</si>
  <si>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</si>
  <si>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</si>
  <si>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</si>
  <si>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</si>
  <si>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</si>
  <si>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</si>
  <si>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</si>
  <si>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</si>
  <si>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</si>
  <si>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</si>
  <si>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</si>
  <si>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</si>
  <si>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</si>
  <si>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</si>
  <si>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</si>
  <si>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</si>
  <si>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</si>
  <si>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</si>
  <si>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</si>
  <si>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</si>
  <si>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</si>
  <si>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</si>
  <si>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</si>
  <si>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</si>
  <si>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</si>
  <si>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</si>
  <si>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</si>
  <si>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</si>
  <si>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</si>
  <si>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</si>
  <si>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</si>
  <si>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</si>
  <si>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</si>
  <si>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</si>
  <si>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</si>
  <si>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</si>
  <si>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</si>
  <si>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</si>
  <si>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</si>
  <si>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</si>
  <si>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</si>
  <si>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</si>
  <si>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</si>
  <si>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</si>
  <si>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</si>
  <si>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</si>
  <si>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</si>
  <si>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</si>
  <si>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</si>
  <si>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</si>
  <si>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</si>
  <si>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</si>
  <si>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</si>
  <si>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</si>
  <si>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</si>
  <si>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</si>
  <si>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</si>
  <si>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</si>
  <si>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</si>
  <si>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</si>
  <si>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</si>
  <si>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</si>
  <si>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</si>
  <si>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</si>
  <si>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</si>
  <si>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</si>
  <si>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</si>
  <si>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</si>
  <si>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</si>
  <si>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</si>
  <si>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</si>
  <si>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</si>
  <si>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</si>
  <si>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</si>
  <si>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</si>
  <si>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</si>
  <si>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</si>
  <si>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</si>
  <si>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</si>
  <si>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</si>
  <si>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</si>
  <si>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</si>
  <si>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</si>
  <si>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</si>
  <si>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</si>
  <si>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</si>
  <si>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</si>
  <si>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</si>
  <si>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</si>
  <si>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</si>
  <si>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</si>
  <si>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</si>
  <si>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</si>
  <si>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</si>
  <si>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</si>
  <si>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</si>
  <si>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</si>
  <si>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</si>
  <si>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</si>
  <si>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</si>
  <si>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</si>
  <si>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</si>
  <si>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</si>
  <si>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</si>
  <si>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</si>
  <si>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</si>
  <si>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</si>
  <si>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</si>
  <si>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</si>
  <si>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</si>
  <si>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</si>
  <si>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</si>
  <si>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</si>
  <si>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</si>
  <si>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</si>
  <si>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</si>
  <si>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</si>
  <si>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</si>
  <si>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</si>
  <si>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</si>
  <si>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</si>
  <si>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</si>
  <si>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</si>
  <si>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</si>
  <si>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</si>
  <si>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</si>
  <si>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</si>
  <si>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</si>
  <si>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</si>
  <si>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</si>
  <si>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</si>
  <si>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</si>
  <si>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</si>
  <si>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</si>
  <si>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</si>
  <si>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</si>
  <si>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</si>
  <si>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</si>
  <si>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</si>
  <si>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</si>
  <si>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</si>
  <si>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</si>
  <si>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</si>
  <si>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</si>
  <si>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</si>
  <si>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</si>
  <si>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</si>
  <si>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</si>
  <si>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</si>
  <si>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</si>
  <si>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</si>
  <si>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</si>
  <si>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</si>
  <si>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</si>
  <si>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</si>
  <si>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</si>
  <si>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</si>
  <si>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</si>
  <si>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</si>
  <si>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</si>
  <si>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</si>
  <si>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</si>
  <si>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</si>
  <si>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</si>
  <si>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</si>
  <si>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</si>
  <si>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</si>
  <si>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</si>
  <si>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</si>
  <si>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</si>
  <si>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</si>
  <si>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</si>
  <si>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</si>
  <si>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</si>
  <si>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</si>
  <si>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</si>
  <si>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</si>
  <si>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</si>
  <si>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</si>
  <si>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</si>
  <si>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</si>
  <si>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</si>
  <si>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</si>
  <si>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</si>
  <si>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</si>
  <si>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</si>
  <si>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</si>
  <si>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</si>
  <si>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</si>
  <si>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</si>
  <si>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</si>
  <si>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</si>
  <si>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</si>
  <si>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</si>
  <si>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</si>
  <si>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</si>
  <si>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</si>
  <si>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</si>
  <si>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</si>
  <si>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</si>
  <si>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</si>
  <si>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</si>
  <si>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</si>
  <si>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</si>
  <si>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</si>
  <si>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</si>
  <si>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</si>
  <si>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</si>
  <si>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</si>
  <si>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</si>
  <si>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</si>
  <si>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</si>
  <si>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</si>
  <si>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</si>
  <si>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</si>
  <si>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</si>
  <si>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</si>
  <si>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</si>
  <si>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</si>
  <si>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</si>
  <si>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</si>
  <si>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</si>
  <si>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</si>
  <si>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</si>
  <si>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</si>
  <si>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</si>
  <si>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</si>
  <si>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</si>
  <si>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</si>
  <si>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</si>
  <si>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</si>
  <si>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</si>
  <si>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</si>
  <si>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</si>
  <si>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</si>
  <si>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</si>
  <si>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</si>
  <si>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</si>
  <si>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</si>
  <si>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</si>
  <si>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</si>
  <si>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</si>
  <si>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</si>
  <si>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</si>
  <si>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</si>
  <si>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</si>
  <si>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</si>
  <si>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</si>
  <si>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</si>
  <si>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</si>
  <si>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</si>
  <si>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</si>
  <si>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</si>
  <si>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</si>
  <si>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</si>
  <si>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</si>
  <si>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</si>
  <si>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</si>
  <si>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</si>
  <si>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</si>
  <si>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</si>
  <si>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</si>
  <si>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</si>
  <si>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</si>
  <si>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</si>
  <si>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</si>
  <si>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</si>
  <si>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</si>
  <si>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</si>
  <si>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</si>
  <si>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</si>
  <si>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</si>
  <si>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</si>
  <si>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</si>
  <si>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</si>
  <si>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</si>
  <si>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</si>
  <si>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</si>
  <si>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</si>
  <si>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</si>
  <si>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</si>
  <si>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</si>
  <si>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</si>
  <si>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</si>
  <si>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</si>
  <si>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</si>
  <si>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</si>
  <si>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</si>
  <si>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</si>
  <si>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</si>
  <si>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</si>
  <si>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</si>
  <si>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</si>
  <si>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</si>
  <si>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</si>
  <si>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</si>
  <si>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</si>
  <si>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</si>
  <si>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</si>
  <si>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</si>
  <si>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</si>
  <si>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</si>
  <si>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</si>
  <si>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</si>
  <si>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</si>
  <si>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</si>
  <si>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</si>
  <si>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</si>
  <si>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</si>
  <si>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</si>
  <si>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</si>
  <si>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</si>
  <si>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</si>
  <si>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</si>
  <si>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</si>
  <si>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</si>
  <si>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</si>
  <si>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</si>
  <si>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</si>
  <si>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</si>
  <si>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</si>
  <si>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</si>
  <si>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</si>
  <si>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</si>
  <si>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</si>
  <si>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</si>
  <si>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</si>
  <si>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</si>
  <si>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</si>
  <si>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</si>
  <si>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</si>
  <si>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</si>
  <si>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</si>
  <si>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</si>
  <si>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</si>
  <si>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</si>
  <si>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</si>
  <si>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</si>
  <si>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</si>
  <si>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</si>
  <si>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</si>
  <si>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</si>
  <si>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</si>
  <si>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</si>
  <si>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</si>
  <si>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</si>
  <si>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</si>
  <si>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</si>
  <si>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</si>
  <si>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</si>
  <si>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</si>
  <si>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</si>
  <si>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</si>
  <si>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</si>
  <si>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</si>
  <si>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</si>
  <si>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</si>
  <si>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</si>
  <si>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</si>
  <si>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</si>
  <si>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</si>
  <si>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</si>
  <si>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</si>
  <si>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</si>
  <si>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</si>
  <si>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</si>
  <si>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</si>
  <si>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</si>
  <si>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</si>
  <si>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</si>
  <si>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</si>
  <si>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</si>
  <si>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</si>
  <si>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</si>
  <si>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</si>
  <si>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</si>
  <si>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</si>
  <si>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</si>
  <si>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</si>
  <si>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</si>
  <si>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</si>
  <si>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</si>
  <si>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</si>
  <si>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</si>
  <si>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</si>
  <si>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</si>
  <si>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</si>
  <si>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</si>
  <si>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</si>
  <si>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</si>
  <si>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</si>
  <si>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</si>
  <si>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</si>
  <si>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</si>
  <si>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</si>
  <si>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</si>
  <si>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</si>
  <si>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</si>
  <si>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</si>
  <si>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</si>
  <si>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</si>
  <si>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</si>
  <si>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</si>
  <si>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</si>
  <si>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</si>
  <si>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</si>
  <si>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</si>
  <si>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</si>
  <si>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</si>
  <si>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</si>
  <si>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</si>
  <si>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</si>
  <si>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</si>
  <si>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</si>
  <si>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</si>
  <si>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</si>
  <si>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</si>
  <si>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</si>
  <si>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</si>
  <si>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</si>
  <si>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</si>
  <si>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</si>
  <si>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</si>
  <si>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</si>
  <si>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</si>
  <si>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</si>
  <si>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</si>
  <si>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</si>
  <si>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</si>
  <si>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</si>
  <si>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</si>
  <si>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</si>
  <si>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</si>
  <si>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</si>
  <si>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</si>
  <si>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</si>
  <si>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</si>
  <si>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</si>
  <si>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</si>
  <si>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</si>
  <si>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</si>
  <si>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</si>
  <si>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</si>
  <si>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</si>
  <si>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</si>
  <si>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</si>
  <si>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</si>
  <si>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</si>
  <si>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</si>
  <si>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</si>
  <si>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</si>
  <si>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</si>
  <si>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</si>
  <si>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</si>
  <si>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</si>
  <si>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</si>
  <si>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</si>
  <si>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</si>
  <si>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</si>
  <si>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</si>
  <si>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</si>
  <si>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</si>
  <si>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</si>
  <si>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</si>
  <si>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</si>
  <si>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</si>
  <si>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</si>
  <si>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</si>
  <si>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</si>
  <si>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</si>
  <si>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</si>
  <si>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</si>
  <si>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</si>
  <si>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</si>
  <si>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</si>
  <si>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</si>
  <si>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</si>
  <si>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</si>
  <si>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</si>
  <si>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</si>
  <si>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</si>
  <si>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</si>
  <si>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</si>
  <si>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</si>
  <si>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</si>
  <si>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</si>
  <si>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</si>
  <si>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</si>
  <si>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</si>
  <si>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</si>
  <si>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</si>
  <si>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</si>
  <si>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</si>
  <si>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</si>
  <si>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</si>
  <si>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</si>
  <si>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</si>
  <si>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</si>
  <si>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</si>
  <si>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</si>
  <si>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</si>
  <si>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</si>
  <si>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</si>
  <si>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</si>
  <si>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</si>
  <si>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</si>
  <si>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</si>
  <si>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</si>
  <si>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</si>
  <si>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</si>
  <si>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</si>
  <si>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</si>
  <si>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</si>
  <si>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</si>
  <si>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</si>
  <si>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</si>
  <si>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</si>
  <si>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</si>
  <si>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</si>
  <si>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</si>
  <si>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</si>
  <si>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</si>
  <si>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</si>
  <si>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</si>
  <si>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</si>
  <si>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</si>
  <si>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</si>
  <si>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</si>
  <si>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</si>
  <si>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</si>
  <si>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</si>
  <si>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</si>
  <si>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</si>
  <si>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</si>
  <si>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</si>
  <si>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</si>
  <si>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</si>
  <si>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</si>
  <si>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</si>
  <si>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</si>
  <si>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</si>
  <si>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</si>
  <si>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</si>
  <si>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</si>
  <si>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</si>
  <si>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</si>
  <si>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</si>
  <si>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</si>
  <si>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</si>
  <si>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</si>
  <si>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</si>
  <si>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</si>
  <si>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</si>
  <si>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</si>
  <si>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</si>
  <si>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</si>
  <si>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</si>
  <si>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</si>
  <si>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</si>
  <si>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</si>
  <si>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</si>
  <si>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</si>
  <si>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</si>
  <si>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</si>
  <si>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</si>
  <si>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</si>
  <si>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</si>
  <si>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</si>
  <si>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</si>
  <si>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</si>
  <si>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</si>
  <si>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</si>
  <si>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</si>
  <si>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</si>
  <si>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</si>
  <si>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</si>
  <si>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</si>
  <si>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</si>
  <si>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</si>
  <si>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</si>
  <si>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</si>
  <si>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</si>
  <si>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</si>
  <si>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</si>
  <si>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</si>
  <si>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</si>
  <si>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</si>
  <si>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</si>
  <si>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</si>
  <si>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</si>
  <si>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</si>
  <si>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</si>
  <si>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</si>
  <si>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</si>
  <si>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</si>
  <si>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</si>
  <si>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</si>
  <si>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</si>
  <si>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</si>
  <si>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</si>
  <si>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</si>
  <si>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</si>
  <si>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</si>
  <si>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</si>
  <si>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</si>
  <si>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</si>
  <si>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</si>
  <si>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</si>
  <si>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</si>
  <si>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</si>
  <si>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</si>
  <si>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</si>
  <si>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</si>
  <si>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</si>
  <si>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</si>
  <si>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</si>
  <si>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</si>
  <si>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</si>
  <si>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</si>
  <si>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</si>
  <si>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</si>
  <si>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</si>
  <si>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</si>
  <si>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</si>
  <si>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</si>
  <si>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</si>
  <si>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</si>
  <si>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</si>
  <si>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</si>
  <si>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</si>
  <si>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</si>
  <si>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</si>
  <si>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</si>
  <si>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</si>
  <si>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</si>
  <si>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</si>
  <si>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</si>
  <si>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</si>
  <si>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</si>
  <si>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</si>
  <si>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</si>
  <si>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</si>
  <si>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</si>
  <si>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</si>
  <si>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</si>
  <si>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</si>
  <si>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</si>
  <si>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</si>
  <si>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</si>
  <si>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</si>
  <si>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</si>
  <si>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</si>
  <si>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</si>
  <si>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</si>
  <si>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</si>
  <si>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</si>
  <si>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</si>
  <si>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</si>
  <si>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</si>
  <si>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</si>
  <si>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</si>
  <si>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</si>
  <si>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</si>
  <si>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</si>
  <si>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</si>
  <si>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</si>
  <si>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</si>
  <si>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</si>
  <si>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</si>
  <si>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</si>
  <si>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</si>
  <si>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</si>
  <si>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</si>
  <si>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</si>
  <si>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</si>
  <si>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</si>
  <si>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</si>
  <si>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</si>
  <si>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</si>
  <si>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</si>
  <si>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</si>
  <si>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</si>
  <si>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</si>
  <si>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</si>
  <si>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</si>
  <si>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</si>
  <si>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</si>
  <si>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</si>
  <si>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</si>
  <si>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</si>
  <si>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</si>
  <si>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</si>
  <si>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</si>
  <si>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</si>
  <si>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</si>
  <si>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</si>
  <si>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</si>
  <si>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</si>
  <si>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</si>
  <si>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</si>
  <si>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</si>
  <si>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</si>
  <si>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</si>
  <si>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</si>
  <si>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</si>
  <si>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</si>
  <si>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</si>
  <si>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</si>
  <si>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</si>
  <si>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</si>
  <si>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</si>
  <si>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</si>
  <si>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</si>
  <si>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</si>
  <si>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</si>
  <si>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</si>
  <si>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</si>
  <si>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</si>
  <si>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</si>
  <si>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</si>
  <si>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</si>
  <si>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</si>
  <si>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</si>
  <si>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</si>
  <si>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</si>
  <si>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</si>
  <si>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</si>
  <si>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</si>
  <si>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</si>
  <si>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</si>
  <si>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</si>
  <si>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</si>
  <si>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</si>
  <si>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</si>
  <si>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</si>
  <si>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</si>
  <si>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</si>
  <si>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</si>
  <si>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</si>
  <si>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</si>
  <si>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</si>
  <si>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</si>
  <si>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</si>
  <si>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</si>
  <si>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</si>
  <si>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</si>
  <si>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</si>
  <si>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</si>
  <si>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</si>
  <si>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</si>
  <si>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</si>
  <si>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</si>
  <si>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</si>
  <si>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</si>
  <si>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</si>
  <si>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</si>
  <si>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</si>
  <si>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</si>
  <si>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</si>
  <si>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</si>
  <si>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</si>
  <si>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</si>
  <si>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</si>
  <si>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</si>
  <si>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</si>
  <si>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</si>
  <si>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</si>
  <si>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</si>
  <si>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</si>
  <si>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</si>
  <si>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</si>
  <si>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</si>
  <si>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</si>
  <si>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</si>
  <si>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</si>
  <si>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</si>
  <si>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</si>
  <si>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</si>
  <si>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</si>
  <si>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</si>
  <si>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</si>
  <si>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</si>
  <si>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</si>
  <si>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</si>
  <si>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</si>
  <si>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</si>
  <si>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</si>
  <si>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</si>
  <si>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</si>
  <si>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</si>
  <si>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</si>
  <si>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</si>
  <si>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</si>
  <si>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</si>
  <si>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</si>
  <si>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</si>
  <si>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</si>
  <si>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</si>
  <si>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</si>
  <si>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</si>
  <si>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</si>
  <si>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</si>
  <si>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</si>
  <si>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</si>
  <si>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</si>
  <si>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</si>
  <si>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</si>
  <si>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</si>
  <si>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</si>
  <si>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</si>
  <si>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</si>
  <si>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</si>
  <si>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</si>
  <si>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</si>
  <si>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</si>
  <si>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</si>
  <si>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</si>
  <si>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</si>
  <si>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</si>
  <si>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</si>
  <si>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</si>
  <si>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</si>
  <si>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</si>
  <si>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</si>
  <si>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</si>
  <si>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</si>
  <si>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</si>
  <si>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</si>
  <si>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</si>
  <si>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</si>
  <si>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</si>
  <si>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</si>
  <si>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</si>
  <si>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</si>
  <si>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</si>
  <si>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</si>
  <si>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</si>
  <si>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</si>
  <si>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</si>
  <si>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</si>
  <si>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</si>
  <si>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</si>
  <si>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</si>
  <si>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</si>
  <si>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</si>
  <si>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</si>
  <si>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</si>
  <si>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</si>
  <si>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</si>
  <si>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</si>
  <si>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</si>
  <si>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</si>
  <si>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</si>
  <si>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</si>
  <si>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</si>
  <si>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</si>
  <si>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</si>
  <si>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</si>
  <si>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</si>
  <si>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</si>
  <si>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</si>
  <si>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</si>
  <si>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</si>
  <si>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</si>
  <si>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</si>
  <si>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</si>
  <si>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</si>
  <si>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</si>
  <si>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</si>
  <si>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</si>
  <si>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</si>
  <si>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</si>
  <si>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</si>
  <si>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</si>
  <si>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</si>
  <si>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</si>
  <si>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</si>
  <si>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</si>
  <si>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</si>
  <si>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</si>
  <si>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</si>
  <si>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</si>
  <si>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</si>
  <si>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</si>
  <si>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</si>
  <si>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</si>
  <si>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</si>
  <si>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</si>
  <si>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</si>
  <si>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</si>
  <si>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</si>
  <si>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</si>
  <si>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</si>
  <si>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</si>
  <si>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</si>
  <si>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</si>
  <si>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</si>
  <si>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</si>
  <si>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</si>
  <si>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</si>
  <si>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</si>
  <si>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</si>
  <si>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</si>
  <si>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</si>
  <si>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</si>
  <si>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</si>
  <si>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</si>
  <si>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</si>
  <si>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</si>
  <si>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</si>
  <si>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</si>
  <si>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</si>
  <si>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</si>
  <si>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</si>
  <si>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</si>
  <si>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</si>
  <si>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</si>
  <si>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</si>
  <si>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</si>
  <si>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</si>
  <si>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</si>
  <si>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</si>
  <si>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</si>
  <si>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</si>
  <si>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</si>
  <si>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</si>
  <si>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</si>
  <si>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</si>
  <si>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</si>
  <si>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</si>
  <si>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</si>
  <si>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</si>
  <si>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</si>
  <si>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</si>
  <si>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</si>
  <si>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</si>
  <si>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</si>
  <si>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</si>
  <si>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</si>
  <si>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</si>
  <si>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</si>
  <si>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</si>
  <si>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</si>
  <si>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</si>
  <si>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</si>
  <si>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</si>
  <si>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</si>
  <si>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</si>
  <si>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</si>
  <si>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</si>
  <si>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</si>
  <si>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</si>
  <si>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</si>
  <si>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</si>
  <si>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</si>
  <si>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</si>
  <si>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</si>
  <si>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</si>
  <si>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</si>
  <si>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</si>
  <si>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</si>
  <si>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</si>
  <si>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</si>
  <si>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</si>
  <si>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</si>
  <si>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</si>
  <si>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</si>
  <si>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</si>
  <si>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</si>
  <si>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</si>
  <si>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</si>
  <si>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</si>
  <si>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</si>
  <si>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</si>
  <si>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</si>
  <si>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</si>
  <si>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</si>
  <si>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</si>
  <si>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</si>
  <si>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</si>
  <si>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</si>
  <si>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</si>
  <si>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</si>
  <si>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</si>
  <si>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</si>
  <si>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</si>
  <si>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</si>
  <si>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</si>
  <si>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</si>
  <si>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</si>
  <si>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</si>
  <si>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</si>
  <si>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</si>
  <si>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</si>
  <si>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</si>
  <si>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</si>
  <si>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</si>
  <si>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</si>
  <si>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</si>
  <si>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</si>
  <si>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</si>
  <si>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</si>
  <si>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</si>
  <si>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</si>
  <si>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</si>
  <si>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</si>
  <si>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</si>
  <si>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</si>
  <si>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</si>
  <si>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</si>
  <si>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</si>
  <si>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</si>
  <si>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</si>
  <si>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</si>
  <si>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</si>
  <si>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</si>
  <si>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</si>
  <si>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</si>
  <si>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</si>
  <si>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</si>
  <si>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</si>
  <si>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</si>
  <si>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</si>
  <si>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</si>
  <si>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</si>
  <si>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</si>
  <si>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</si>
  <si>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</si>
  <si>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</si>
  <si>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</si>
  <si>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</si>
  <si>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</si>
  <si>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</si>
  <si>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</si>
  <si>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</si>
  <si>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</si>
  <si>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</si>
  <si>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</si>
  <si>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</si>
  <si>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</si>
  <si>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</si>
  <si>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</si>
  <si>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</si>
  <si>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</si>
  <si>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</si>
  <si>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</si>
  <si>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</si>
  <si>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</si>
  <si>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</si>
  <si>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</si>
  <si>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</si>
  <si>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</si>
  <si>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</si>
  <si>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</si>
  <si>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</si>
  <si>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</si>
  <si>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</si>
  <si>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</si>
  <si>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</si>
  <si>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</si>
  <si>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</si>
  <si>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</si>
  <si>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</si>
  <si>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</si>
  <si>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</si>
  <si>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</si>
  <si>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</si>
  <si>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</si>
  <si>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</si>
  <si>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</si>
  <si>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</si>
  <si>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</si>
  <si>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</si>
  <si>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</si>
  <si>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</si>
  <si>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</si>
  <si>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</si>
  <si>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</si>
  <si>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</si>
  <si>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</si>
  <si>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</si>
  <si>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</si>
  <si>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</si>
  <si>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</si>
  <si>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</si>
  <si>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</si>
  <si>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</si>
  <si>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</si>
  <si>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</si>
  <si>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</si>
  <si>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</si>
  <si>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</si>
  <si>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</si>
  <si>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</si>
  <si>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</si>
  <si>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</si>
  <si>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</si>
  <si>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</si>
  <si>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</si>
  <si>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</si>
  <si>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</si>
  <si>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</si>
  <si>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</si>
  <si>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</si>
  <si>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</si>
  <si>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</si>
  <si>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</si>
  <si>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</si>
  <si>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</si>
  <si>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</si>
  <si>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</si>
  <si>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</si>
  <si>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</si>
  <si>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</si>
  <si>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</si>
  <si>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</si>
  <si>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</si>
  <si>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</si>
  <si>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</si>
  <si>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</si>
  <si>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</si>
  <si>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</si>
  <si>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</si>
  <si>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</si>
  <si>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</si>
  <si>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</si>
  <si>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</si>
  <si>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</si>
  <si>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</si>
  <si>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</si>
  <si>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</si>
  <si>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</si>
  <si>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</si>
  <si>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</si>
  <si>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</si>
  <si>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</si>
  <si>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</si>
  <si>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</si>
  <si>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</si>
  <si>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</si>
  <si>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</si>
  <si>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</si>
  <si>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</si>
  <si>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</si>
  <si>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</si>
  <si>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</si>
  <si>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</si>
  <si>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</si>
  <si>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</si>
  <si>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</si>
  <si>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</si>
  <si>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</si>
  <si>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</si>
  <si>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</si>
  <si>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</si>
  <si>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</si>
  <si>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</si>
  <si>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</si>
  <si>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</si>
  <si>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</si>
  <si>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</si>
  <si>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</si>
  <si>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</si>
  <si>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</si>
  <si>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</si>
  <si>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</si>
  <si>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</si>
  <si>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</si>
  <si>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</si>
  <si>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</si>
  <si>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</si>
  <si>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</si>
  <si>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</si>
  <si>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</si>
  <si>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</si>
  <si>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</si>
  <si>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</si>
  <si>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</si>
  <si>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</si>
  <si>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</si>
  <si>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</si>
  <si>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</si>
  <si>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</si>
  <si>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</si>
  <si>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</si>
  <si>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</si>
  <si>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</si>
  <si>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</si>
  <si>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</si>
  <si>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</si>
  <si>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</si>
  <si>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</si>
  <si>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</si>
  <si>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</si>
  <si>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</si>
  <si>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</si>
  <si>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</si>
  <si>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</si>
  <si>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</si>
  <si>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</si>
  <si>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</si>
  <si>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</si>
  <si>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</si>
  <si>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</si>
  <si>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</si>
  <si>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</si>
  <si>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</si>
  <si>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</si>
  <si>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</si>
  <si>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</si>
  <si>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</si>
  <si>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</si>
  <si>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</si>
  <si>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</si>
  <si>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</si>
  <si>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</si>
  <si>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</si>
  <si>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</si>
  <si>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</si>
  <si>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</si>
  <si>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</si>
  <si>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</si>
  <si>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</si>
  <si>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</si>
  <si>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</si>
  <si>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</si>
  <si>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</si>
  <si>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</si>
  <si>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</si>
  <si>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</si>
  <si>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</si>
  <si>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</si>
  <si>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</si>
  <si>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</si>
  <si>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</si>
  <si>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</si>
  <si>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</si>
  <si>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</si>
  <si>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</si>
  <si>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</si>
  <si>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</si>
  <si>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</si>
  <si>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</si>
  <si>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</si>
  <si>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</si>
  <si>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</si>
  <si>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</si>
  <si>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</si>
  <si>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</si>
  <si>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</si>
  <si>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</si>
  <si>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</si>
  <si>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</si>
  <si>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</si>
  <si>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</si>
  <si>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</si>
  <si>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</si>
  <si>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</si>
  <si>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</si>
  <si>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</si>
  <si>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</si>
  <si>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</si>
  <si>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</si>
  <si>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</si>
  <si>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</si>
  <si>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</si>
  <si>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</si>
  <si>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</si>
  <si>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</si>
  <si>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</si>
  <si>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</si>
  <si>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</si>
  <si>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</si>
  <si>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</si>
  <si>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</si>
  <si>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</si>
  <si>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</si>
  <si>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</si>
  <si>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</si>
  <si>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</si>
  <si>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</si>
  <si>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</si>
  <si>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</si>
  <si>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</si>
  <si>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</si>
  <si>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</si>
  <si>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</si>
  <si>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</si>
  <si>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</si>
  <si>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</si>
  <si>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</si>
  <si>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</si>
  <si>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</si>
  <si>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</si>
  <si>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</si>
  <si>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</si>
  <si>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</si>
  <si>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</si>
  <si>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</si>
  <si>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</si>
  <si>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</si>
  <si>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</si>
  <si>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</si>
  <si>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</si>
  <si>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</si>
  <si>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</si>
  <si>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</si>
  <si>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</si>
  <si>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</si>
  <si>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</si>
  <si>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</si>
  <si>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</si>
  <si>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</si>
  <si>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</si>
  <si>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</si>
  <si>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</si>
  <si>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</si>
  <si>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</si>
  <si>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</si>
  <si>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</si>
  <si>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</si>
  <si>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</si>
  <si>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</si>
  <si>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</si>
  <si>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</si>
  <si>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</si>
  <si>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</si>
  <si>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</si>
  <si>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</si>
  <si>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</si>
  <si>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</si>
  <si>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</si>
  <si>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</si>
  <si>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</si>
  <si>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</si>
  <si>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</si>
  <si>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</si>
  <si>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</si>
  <si>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</si>
  <si>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</si>
  <si>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</si>
  <si>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</si>
  <si>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</si>
  <si>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</si>
  <si>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</si>
  <si>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</si>
  <si>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</si>
  <si>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</si>
  <si>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</si>
  <si>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</si>
  <si>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</si>
  <si>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</si>
  <si>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</si>
  <si>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</si>
  <si>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</si>
  <si>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</si>
  <si>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</si>
  <si>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</si>
  <si>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</si>
  <si>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</si>
  <si>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</si>
  <si>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</si>
  <si>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</si>
  <si>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</si>
  <si>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</si>
  <si>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</si>
  <si>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</si>
  <si>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</si>
  <si>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</si>
  <si>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</si>
  <si>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</si>
  <si>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</si>
  <si>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</si>
  <si>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</si>
  <si>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</si>
  <si>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</si>
  <si>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</si>
  <si>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</si>
  <si>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</si>
  <si>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</si>
  <si>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</si>
  <si>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</si>
  <si>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</si>
  <si>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</si>
  <si>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</si>
  <si>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</si>
  <si>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</si>
  <si>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</si>
  <si>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</si>
  <si>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</si>
  <si>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</si>
  <si>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</si>
  <si>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</si>
  <si>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</si>
  <si>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</si>
  <si>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</si>
  <si>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</si>
  <si>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</si>
  <si>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</si>
  <si>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</si>
  <si>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</si>
  <si>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</si>
  <si>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</si>
  <si>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</si>
  <si>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</si>
  <si>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</si>
  <si>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</si>
  <si>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</si>
  <si>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</si>
  <si>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</si>
  <si>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</si>
  <si>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</si>
  <si>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</si>
  <si>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</si>
  <si>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</si>
  <si>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</si>
  <si>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</si>
  <si>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</si>
  <si>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</si>
  <si>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</si>
  <si>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</si>
  <si>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</si>
  <si>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</si>
  <si>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</si>
  <si>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</si>
  <si>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</si>
  <si>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</si>
  <si>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</si>
  <si>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</si>
  <si>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</si>
  <si>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</si>
  <si>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</si>
  <si>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</si>
  <si>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</si>
  <si>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</si>
  <si>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</si>
  <si>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</si>
  <si>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</si>
  <si>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</si>
  <si>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</si>
  <si>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</si>
  <si>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</si>
  <si>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</si>
  <si>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</si>
  <si>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</si>
  <si>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</si>
  <si>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</si>
  <si>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</si>
  <si>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</si>
  <si>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</si>
  <si>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</si>
  <si>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</si>
  <si>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</si>
  <si>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</si>
  <si>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</si>
  <si>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</si>
  <si>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</si>
  <si>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</si>
  <si>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</si>
  <si>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</si>
  <si>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</si>
  <si>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</si>
  <si>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</si>
  <si>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</si>
  <si>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</si>
  <si>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</si>
  <si>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</si>
  <si>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</si>
  <si>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</si>
  <si>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</si>
  <si>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</si>
  <si>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</si>
  <si>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</si>
  <si>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</si>
  <si>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</si>
  <si>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</si>
  <si>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</si>
  <si>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</si>
  <si>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</si>
  <si>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</si>
  <si>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</si>
  <si>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</si>
  <si>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</si>
  <si>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</si>
  <si>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</si>
  <si>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</si>
  <si>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</si>
  <si>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</si>
  <si>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</si>
  <si>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</si>
  <si>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</si>
  <si>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</si>
  <si>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</si>
  <si>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</si>
  <si>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</si>
  <si>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</si>
  <si>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</si>
  <si>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</si>
  <si>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</si>
  <si>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</si>
  <si>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</si>
  <si>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</si>
  <si>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</si>
  <si>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</si>
  <si>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</si>
  <si>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</si>
  <si>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</si>
  <si>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</si>
  <si>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</si>
  <si>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</si>
  <si>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</si>
  <si>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</si>
  <si>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</si>
  <si>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</si>
  <si>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</si>
  <si>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</si>
  <si>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</si>
  <si>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</si>
  <si>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</si>
  <si>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</si>
  <si>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</si>
  <si>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</si>
  <si>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</si>
  <si>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</si>
  <si>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</si>
  <si>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</si>
  <si>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</si>
  <si>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</si>
  <si>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</si>
  <si>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</si>
  <si>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</si>
  <si>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</si>
  <si>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</si>
  <si>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</si>
  <si>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</si>
  <si>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</si>
  <si>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</si>
  <si>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</si>
  <si>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</si>
  <si>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</si>
  <si>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</si>
  <si>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</si>
  <si>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</si>
  <si>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</si>
  <si>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</si>
  <si>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</si>
  <si>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</si>
  <si>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</si>
  <si>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</si>
  <si>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</si>
  <si>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</si>
  <si>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</si>
  <si>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</si>
  <si>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</si>
  <si>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</si>
  <si>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</si>
  <si>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</si>
  <si>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</si>
  <si>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</si>
  <si>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</si>
  <si>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</si>
  <si>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</si>
  <si>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</si>
  <si>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</si>
  <si>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</si>
  <si>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</si>
  <si>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</si>
  <si>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</si>
  <si>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</si>
  <si>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</si>
  <si>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</si>
  <si>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</si>
  <si>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</si>
  <si>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</si>
  <si>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</si>
  <si>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</si>
  <si>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</si>
  <si>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</si>
  <si>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</si>
  <si>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</si>
  <si>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</si>
  <si>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</si>
  <si>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</si>
  <si>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</si>
  <si>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</si>
  <si>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</si>
  <si>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</si>
  <si>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</si>
  <si>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</si>
  <si>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</si>
  <si>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</si>
  <si>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</si>
  <si>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</si>
  <si>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</si>
  <si>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</si>
  <si>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</si>
  <si>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</si>
  <si>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</si>
  <si>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</si>
  <si>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</si>
  <si>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</si>
  <si>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</si>
  <si>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</si>
  <si>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</si>
  <si>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</si>
  <si>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</si>
  <si>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</si>
  <si>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</si>
  <si>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</si>
  <si>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</si>
  <si>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</si>
  <si>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</si>
  <si>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</si>
  <si>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</si>
  <si>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</si>
  <si>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</si>
  <si>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</si>
  <si>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</si>
  <si>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</si>
  <si>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</si>
  <si>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</si>
  <si>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</si>
  <si>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</si>
  <si>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</si>
  <si>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</si>
  <si>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</si>
  <si>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</si>
  <si>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</si>
  <si>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</si>
  <si>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</si>
  <si>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</si>
  <si>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</si>
  <si>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</si>
  <si>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</si>
  <si>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</si>
  <si>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</si>
  <si>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</si>
  <si>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</si>
  <si>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</si>
  <si>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</si>
  <si>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</si>
  <si>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</si>
  <si>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</si>
  <si>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</si>
  <si>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</si>
  <si>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</si>
  <si>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</si>
  <si>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</si>
  <si>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</si>
  <si>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</si>
  <si>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</si>
  <si>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</si>
  <si>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</si>
  <si>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</si>
  <si>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</si>
  <si>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</si>
  <si>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</si>
  <si>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</si>
  <si>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</si>
  <si>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</si>
  <si>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</si>
  <si>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</si>
  <si>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</si>
  <si>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</si>
  <si>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</si>
  <si>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</si>
  <si>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</si>
  <si>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</si>
  <si>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</si>
  <si>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</si>
  <si>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</si>
  <si>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</si>
  <si>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</si>
  <si>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</si>
  <si>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</si>
  <si>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</si>
  <si>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</si>
  <si>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</si>
  <si>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</si>
  <si>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</si>
  <si>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</si>
  <si>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</si>
  <si>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</si>
  <si>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</si>
  <si>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</si>
  <si>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</si>
  <si>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</si>
  <si>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</si>
  <si>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</si>
  <si>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</si>
  <si>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</si>
  <si>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</si>
  <si>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</si>
  <si>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</si>
  <si>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</si>
  <si>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</si>
  <si>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</si>
  <si>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</si>
  <si>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</si>
  <si>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</si>
  <si>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</si>
  <si>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</si>
  <si>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</si>
  <si>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</si>
  <si>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</si>
  <si>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</si>
  <si>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</si>
  <si>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</si>
  <si>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</si>
  <si>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</si>
  <si>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</si>
  <si>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</si>
  <si>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</si>
  <si>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</si>
  <si>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</si>
  <si>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</si>
  <si>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</si>
  <si>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</si>
  <si>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</si>
  <si>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</si>
  <si>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</si>
  <si>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</si>
  <si>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</si>
  <si>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</si>
  <si>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</si>
  <si>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</si>
  <si>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</si>
  <si>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</si>
  <si>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</si>
  <si>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</si>
  <si>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</si>
  <si>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</si>
  <si>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</si>
  <si>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</si>
  <si>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</si>
  <si>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</si>
  <si>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</si>
  <si>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</si>
  <si>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</si>
  <si>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</si>
  <si>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</si>
  <si>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</si>
  <si>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</si>
  <si>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</si>
  <si>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</si>
  <si>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</si>
  <si>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</si>
  <si>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</si>
  <si>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</si>
  <si>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</si>
  <si>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</si>
  <si>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</si>
  <si>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</si>
  <si>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</si>
  <si>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</si>
  <si>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</si>
  <si>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</si>
  <si>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</si>
  <si>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</si>
  <si>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</si>
  <si>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</si>
  <si>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</si>
  <si>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</si>
  <si>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</si>
  <si>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</si>
  <si>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</si>
  <si>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</si>
  <si>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</si>
  <si>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</si>
  <si>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</si>
  <si>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</si>
  <si>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</si>
  <si>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</si>
  <si>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</si>
  <si>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</si>
  <si>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</si>
  <si>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</si>
  <si>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</si>
  <si>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</si>
  <si>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</si>
  <si>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</si>
  <si>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</si>
  <si>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</si>
  <si>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</si>
  <si>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</si>
  <si>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</si>
  <si>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</si>
  <si>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</si>
  <si>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</si>
  <si>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</si>
  <si>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</si>
  <si>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</si>
  <si>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</si>
  <si>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</si>
  <si>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</si>
  <si>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</si>
  <si>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</si>
  <si>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</si>
  <si>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</si>
  <si>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</si>
  <si>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</si>
  <si>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</si>
  <si>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</si>
  <si>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</si>
  <si>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</si>
  <si>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</si>
  <si>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</si>
  <si>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</si>
  <si>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</si>
  <si>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</si>
  <si>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</si>
  <si>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</si>
  <si>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</si>
  <si>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</si>
  <si>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</si>
  <si>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</si>
  <si>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</si>
  <si>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</si>
  <si>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</si>
  <si>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</si>
  <si>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</si>
  <si>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</si>
  <si>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</si>
  <si>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</si>
  <si>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</si>
  <si>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</si>
  <si>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</si>
  <si>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</si>
  <si>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</si>
  <si>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</si>
  <si>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</si>
  <si>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</si>
  <si>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</si>
  <si>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</si>
  <si>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</si>
  <si>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</si>
  <si>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</si>
  <si>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</si>
  <si>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</si>
  <si>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</si>
  <si>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</si>
  <si>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</si>
  <si>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</si>
  <si>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</si>
  <si>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</si>
  <si>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</si>
  <si>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</si>
  <si>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</si>
  <si>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</si>
  <si>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</si>
  <si>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</si>
  <si>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</si>
  <si>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</si>
  <si>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</si>
  <si>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</si>
  <si>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</si>
  <si>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</si>
  <si>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</si>
  <si>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</si>
  <si>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</si>
  <si>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</si>
  <si>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</si>
  <si>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</si>
  <si>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</si>
  <si>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</si>
  <si>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</si>
  <si>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</si>
  <si>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</si>
  <si>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</si>
  <si>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</si>
  <si>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</si>
  <si>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</si>
  <si>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</si>
  <si>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</si>
  <si>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</si>
  <si>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</si>
  <si>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</si>
  <si>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</si>
  <si>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</si>
  <si>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</si>
  <si>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</si>
  <si>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</si>
  <si>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</si>
  <si>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</si>
  <si>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</si>
  <si>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</si>
  <si>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</si>
  <si>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</si>
  <si>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</si>
  <si>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</si>
  <si>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</si>
  <si>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</si>
  <si>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</si>
  <si>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</si>
  <si>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</si>
  <si>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</si>
  <si>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</si>
  <si>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</si>
  <si>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</si>
  <si>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</si>
  <si>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</si>
  <si>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</si>
  <si>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</si>
  <si>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</si>
  <si>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</si>
  <si>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</si>
  <si>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</si>
  <si>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</si>
  <si>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</si>
  <si>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</si>
  <si>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</si>
  <si>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</si>
  <si>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</si>
  <si>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</si>
  <si>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</si>
  <si>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</si>
  <si>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</si>
  <si>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</si>
  <si>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</si>
  <si>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</si>
  <si>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</si>
  <si>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</si>
  <si>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</si>
  <si>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</si>
  <si>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</si>
  <si>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</si>
  <si>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</si>
  <si>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</si>
  <si>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</si>
  <si>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</si>
  <si>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</si>
  <si>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</si>
  <si>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</si>
  <si>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</si>
  <si>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</si>
  <si>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</si>
  <si>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</si>
  <si>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</si>
  <si>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</si>
  <si>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</si>
  <si>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</si>
  <si>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</si>
  <si>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</si>
  <si>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</si>
  <si>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</si>
  <si>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</si>
  <si>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</si>
  <si>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</si>
  <si>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</si>
  <si>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</si>
  <si>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</si>
  <si>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</si>
  <si>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</si>
  <si>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</si>
  <si>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</si>
  <si>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</si>
  <si>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</si>
  <si>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</si>
  <si>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</si>
  <si>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</si>
  <si>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</si>
  <si>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</si>
  <si>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</si>
  <si>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</si>
  <si>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</si>
  <si>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</si>
  <si>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</si>
  <si>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</si>
  <si>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</si>
  <si>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</si>
  <si>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</si>
  <si>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</si>
  <si>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</si>
  <si>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</si>
  <si>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</si>
  <si>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</si>
  <si>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</si>
  <si>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</si>
  <si>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</si>
  <si>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</si>
  <si>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</si>
  <si>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</si>
  <si>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</si>
  <si>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</si>
  <si>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</si>
  <si>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</si>
  <si>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</si>
  <si>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</si>
  <si>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</si>
  <si>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</si>
  <si>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</si>
  <si>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</si>
  <si>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</si>
  <si>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</si>
  <si>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</si>
  <si>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</si>
  <si>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</si>
  <si>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</si>
  <si>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</si>
  <si>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</si>
  <si>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</si>
  <si>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</si>
  <si>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</si>
  <si>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</si>
  <si>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</si>
  <si>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</si>
  <si>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</si>
  <si>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</si>
  <si>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</si>
  <si>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</si>
  <si>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</si>
  <si>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</si>
  <si>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</si>
  <si>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</si>
  <si>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</si>
  <si>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</si>
  <si>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</si>
  <si>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</si>
  <si>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</si>
  <si>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</si>
  <si>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</si>
  <si>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</si>
  <si>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</si>
  <si>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</si>
  <si>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</si>
  <si>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</si>
  <si>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</si>
  <si>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</si>
  <si>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</si>
  <si>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</si>
  <si>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</si>
  <si>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</si>
  <si>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</si>
  <si>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</si>
  <si>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</si>
  <si>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</si>
  <si>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</si>
  <si>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</si>
  <si>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</si>
  <si>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</si>
  <si>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</si>
  <si>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</si>
  <si>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</si>
  <si>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</si>
  <si>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</si>
  <si>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</si>
  <si>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</si>
  <si>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</si>
  <si>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</si>
  <si>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</si>
  <si>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</si>
  <si>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</si>
  <si>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</si>
  <si>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</si>
  <si>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</si>
  <si>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</si>
  <si>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</si>
  <si>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</si>
  <si>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</si>
  <si>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</si>
  <si>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</si>
  <si>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</si>
  <si>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</si>
  <si>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</si>
  <si>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</si>
  <si>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</si>
  <si>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</si>
  <si>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</si>
  <si>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</si>
  <si>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</si>
  <si>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</si>
  <si>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</si>
  <si>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</si>
  <si>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</si>
  <si>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</si>
  <si>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</si>
  <si>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</si>
  <si>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</si>
  <si>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</si>
  <si>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</si>
  <si>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</si>
  <si>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</si>
  <si>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</si>
  <si>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</si>
  <si>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</si>
  <si>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</si>
  <si>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</si>
  <si>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</si>
  <si>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</si>
  <si>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</si>
  <si>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</si>
  <si>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</si>
  <si>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</si>
  <si>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</si>
  <si>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</si>
  <si>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</si>
  <si>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</si>
  <si>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</si>
  <si>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</si>
  <si>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</si>
  <si>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</si>
  <si>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</si>
  <si>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</si>
  <si>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</si>
  <si>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</si>
  <si>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</si>
  <si>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</si>
  <si>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</si>
  <si>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</si>
  <si>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</si>
  <si>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</si>
  <si>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</si>
  <si>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</si>
  <si>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</si>
  <si>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</si>
  <si>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</si>
  <si>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</si>
  <si>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</si>
  <si>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</si>
  <si>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</si>
  <si>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</si>
  <si>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</si>
  <si>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</si>
  <si>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</si>
  <si>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</si>
  <si>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</si>
  <si>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</si>
  <si>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</si>
  <si>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</si>
  <si>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</si>
  <si>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</si>
  <si>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</si>
  <si>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</si>
  <si>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</si>
  <si>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</si>
  <si>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</si>
  <si>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</si>
  <si>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</si>
  <si>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</si>
  <si>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</si>
  <si>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</si>
  <si>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</si>
  <si>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</si>
  <si>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</si>
  <si>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</si>
  <si>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</si>
  <si>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</si>
  <si>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</si>
  <si>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</si>
  <si>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</si>
  <si>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</si>
  <si>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</si>
  <si>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</si>
  <si>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</si>
  <si>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</si>
  <si>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</si>
  <si>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</si>
  <si>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</si>
  <si>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</si>
  <si>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</si>
  <si>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</si>
  <si>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</si>
  <si>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</si>
  <si>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</si>
  <si>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</si>
  <si>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</si>
  <si>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</si>
  <si>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</si>
  <si>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</si>
  <si>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</si>
  <si>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</si>
  <si>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</si>
  <si>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</si>
  <si>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</si>
  <si>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</si>
  <si>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</si>
  <si>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</si>
  <si>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</si>
  <si>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</si>
  <si>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</si>
  <si>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</si>
  <si>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</si>
  <si>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</si>
  <si>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</si>
  <si>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</si>
  <si>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</si>
  <si>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</si>
  <si>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</si>
  <si>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</si>
  <si>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</si>
  <si>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</si>
  <si>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</si>
  <si>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</si>
  <si>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</si>
  <si>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</si>
  <si>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</si>
  <si>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</si>
  <si>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</si>
  <si>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</si>
  <si>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</si>
  <si>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</si>
  <si>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</si>
  <si>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</si>
  <si>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</si>
  <si>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</si>
  <si>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</si>
  <si>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</si>
  <si>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</si>
  <si>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</si>
  <si>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</si>
  <si>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</si>
  <si>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</si>
  <si>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</si>
  <si>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</si>
  <si>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</si>
  <si>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</si>
  <si>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</si>
  <si>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</si>
  <si>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</si>
  <si>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</si>
  <si>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</si>
  <si>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</si>
  <si>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</si>
  <si>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</si>
  <si>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</si>
  <si>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</si>
  <si>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</si>
  <si>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</si>
  <si>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</si>
  <si>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</si>
  <si>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</si>
  <si>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</si>
  <si>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</si>
  <si>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</si>
  <si>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</si>
  <si>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</si>
  <si>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</si>
  <si>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</si>
  <si>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</si>
  <si>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</si>
  <si>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</si>
  <si>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</si>
  <si>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</si>
  <si>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</si>
  <si>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</si>
  <si>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</si>
  <si>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</si>
  <si>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</si>
  <si>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</si>
  <si>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</si>
  <si>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</si>
  <si>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</si>
  <si>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</si>
  <si>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</si>
  <si>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</si>
  <si>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</si>
  <si>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</si>
  <si>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</si>
  <si>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</si>
  <si>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</si>
  <si>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</si>
  <si>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</si>
  <si>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</si>
  <si>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</si>
  <si>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</si>
  <si>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</si>
  <si>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</si>
  <si>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</si>
  <si>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</si>
  <si>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</si>
  <si>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</si>
  <si>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</si>
  <si>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</si>
  <si>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</si>
  <si>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</si>
  <si>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</si>
  <si>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</si>
  <si>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</si>
  <si>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</si>
  <si>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</si>
  <si>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</si>
  <si>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</si>
  <si>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</si>
  <si>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</si>
  <si>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</si>
  <si>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</si>
  <si>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</si>
  <si>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</si>
  <si>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</si>
  <si>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</si>
  <si>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</si>
  <si>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</si>
  <si>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</si>
  <si>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</si>
  <si>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</si>
  <si>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</si>
  <si>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</si>
  <si>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</si>
  <si>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</si>
  <si>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</si>
  <si>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</si>
  <si>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</si>
  <si>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</si>
  <si>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</si>
  <si>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</si>
  <si>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</si>
  <si>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</si>
  <si>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</si>
  <si>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</si>
  <si>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</si>
  <si>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</si>
  <si>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</si>
  <si>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</si>
  <si>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</si>
  <si>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</si>
  <si>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</si>
  <si>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</si>
  <si>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</si>
  <si>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</si>
  <si>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</si>
  <si>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</si>
  <si>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</si>
  <si>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</si>
  <si>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</si>
  <si>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</si>
  <si>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</si>
  <si>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</si>
  <si>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</si>
  <si>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</si>
  <si>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</si>
  <si>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</si>
  <si>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</si>
  <si>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</si>
  <si>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</si>
  <si>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</si>
  <si>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</si>
  <si>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</si>
  <si>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</si>
  <si>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</si>
  <si>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</si>
  <si>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</si>
  <si>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</si>
  <si>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</si>
  <si>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</si>
  <si>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</si>
  <si>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</si>
  <si>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</si>
  <si>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</si>
  <si>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</si>
  <si>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</si>
  <si>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</si>
  <si>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</si>
  <si>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</si>
  <si>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</si>
  <si>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</si>
  <si>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</si>
  <si>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</si>
  <si>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</si>
  <si>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</si>
  <si>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</si>
  <si>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</si>
  <si>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</si>
  <si>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</si>
  <si>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</si>
  <si>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</si>
  <si>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</si>
  <si>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</si>
  <si>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</si>
  <si>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</si>
  <si>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</si>
  <si>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</si>
  <si>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</si>
  <si>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</si>
  <si>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</si>
  <si>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</si>
  <si>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</si>
  <si>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</si>
  <si>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</si>
  <si>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</si>
  <si>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</si>
  <si>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</si>
  <si>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</si>
  <si>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</si>
  <si>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</si>
  <si>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</si>
  <si>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</si>
  <si>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</si>
  <si>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</si>
  <si>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</si>
  <si>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</si>
  <si>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</si>
  <si>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</si>
  <si>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</si>
  <si>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</si>
  <si>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</si>
  <si>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</si>
  <si>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</si>
  <si>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</si>
  <si>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</si>
  <si>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</si>
  <si>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</si>
  <si>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</si>
  <si>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</si>
  <si>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</si>
  <si>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</si>
  <si>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</si>
  <si>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</si>
  <si>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</si>
  <si>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</si>
  <si>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</si>
  <si>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</si>
  <si>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</si>
  <si>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</si>
  <si>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</si>
  <si>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</si>
  <si>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</si>
  <si>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</si>
  <si>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</si>
  <si>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</si>
  <si>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</si>
  <si>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</si>
  <si>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</si>
  <si>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</si>
  <si>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</si>
  <si>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</si>
  <si>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</si>
  <si>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</si>
  <si>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</si>
  <si>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</si>
  <si>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</si>
  <si>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</si>
  <si>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</si>
  <si>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</si>
  <si>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</si>
  <si>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</si>
  <si>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</si>
  <si>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</si>
  <si>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</si>
  <si>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</si>
  <si>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</si>
  <si>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</si>
  <si>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</si>
  <si>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</si>
  <si>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</si>
  <si>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</si>
  <si>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</si>
  <si>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</si>
  <si>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</si>
  <si>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</si>
  <si>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</si>
  <si>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</si>
  <si>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</si>
  <si>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</si>
  <si>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</si>
  <si>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</si>
  <si>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</si>
  <si>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</si>
  <si>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</si>
  <si>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</si>
  <si>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</si>
  <si>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</si>
  <si>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</si>
  <si>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</si>
  <si>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</si>
  <si>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</si>
  <si>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</si>
  <si>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</si>
  <si>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</si>
  <si>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</si>
  <si>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</si>
  <si>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</si>
  <si>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</si>
  <si>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</si>
  <si>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</si>
  <si>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</si>
  <si>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</si>
  <si>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</si>
  <si>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</si>
  <si>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</si>
  <si>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</si>
  <si>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</si>
  <si>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</si>
  <si>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</si>
  <si>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</si>
  <si>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</si>
  <si>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</si>
  <si>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</si>
  <si>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</si>
  <si>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</si>
  <si>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</si>
  <si>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</si>
  <si>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</si>
  <si>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</si>
  <si>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</si>
  <si>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</si>
  <si>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</si>
  <si>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</si>
  <si>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</si>
  <si>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</si>
  <si>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</si>
  <si>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</si>
  <si>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</si>
  <si>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</si>
  <si>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</si>
  <si>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</si>
  <si>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</si>
  <si>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</si>
  <si>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</si>
  <si>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</si>
  <si>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</si>
  <si>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</si>
  <si>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</si>
  <si>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</si>
  <si>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</si>
  <si>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</si>
  <si>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</si>
  <si>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</si>
  <si>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</si>
  <si>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</si>
  <si>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</si>
  <si>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</si>
  <si>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</si>
  <si>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</si>
  <si>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</si>
  <si>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</si>
  <si>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</si>
  <si>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</si>
  <si>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</si>
  <si>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</si>
  <si>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</si>
  <si>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</si>
  <si>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</si>
  <si>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</si>
  <si>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</si>
  <si>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</si>
  <si>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</si>
  <si>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</si>
  <si>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</si>
  <si>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</si>
  <si>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</si>
  <si>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</si>
  <si>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</si>
  <si>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</si>
  <si>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</si>
  <si>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</si>
  <si>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</si>
  <si>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</si>
  <si>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</si>
  <si>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</si>
  <si>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</si>
  <si>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</si>
  <si>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</si>
  <si>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</si>
  <si>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</si>
  <si>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</si>
  <si>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</si>
  <si>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</si>
  <si>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</si>
  <si>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</si>
  <si>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</si>
  <si>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</si>
  <si>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</si>
  <si>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</si>
  <si>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</si>
  <si>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</si>
  <si>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</si>
  <si>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</si>
  <si>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</si>
  <si>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</si>
  <si>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</si>
  <si>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</si>
  <si>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</si>
  <si>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</si>
  <si>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</si>
  <si>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</si>
  <si>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</si>
  <si>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</si>
  <si>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</si>
  <si>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</si>
  <si>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</si>
  <si>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</si>
  <si>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</si>
  <si>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</si>
  <si>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</si>
  <si>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</si>
  <si>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</si>
  <si>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</si>
  <si>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</si>
  <si>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</si>
  <si>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</si>
  <si>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</si>
  <si>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</si>
  <si>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</si>
  <si>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</si>
  <si>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</si>
  <si>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</si>
  <si>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</si>
  <si>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</si>
  <si>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</si>
  <si>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</si>
  <si>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</si>
  <si>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</si>
  <si>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</si>
  <si>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</si>
  <si>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</si>
  <si>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</si>
  <si>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</si>
  <si>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</si>
  <si>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</si>
  <si>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</si>
  <si>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</si>
  <si>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</si>
  <si>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</si>
  <si>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</si>
  <si>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</si>
  <si>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</si>
  <si>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</si>
  <si>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</si>
  <si>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</si>
  <si>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</si>
  <si>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</si>
  <si>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</si>
  <si>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</si>
  <si>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</si>
  <si>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</si>
  <si>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</si>
  <si>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</si>
  <si>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</si>
  <si>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</si>
  <si>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</si>
  <si>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</si>
  <si>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</si>
  <si>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</si>
  <si>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</si>
  <si>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</si>
  <si>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</si>
  <si>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</si>
  <si>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</si>
  <si>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</si>
  <si>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</si>
  <si>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</si>
  <si>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</si>
  <si>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</si>
  <si>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</si>
  <si>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</si>
  <si>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</si>
  <si>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</si>
  <si>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</si>
  <si>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</si>
  <si>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</si>
  <si>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</si>
  <si>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</si>
  <si>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</si>
  <si>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</si>
  <si>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</si>
  <si>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</si>
  <si>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</si>
  <si>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</si>
  <si>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</si>
  <si>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</si>
  <si>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</si>
  <si>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</si>
  <si>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</si>
  <si>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</si>
  <si>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</si>
  <si>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</si>
  <si>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</si>
  <si>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</si>
  <si>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</si>
  <si>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</si>
  <si>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</si>
  <si>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</si>
  <si>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</si>
  <si>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</si>
  <si>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</si>
  <si>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</si>
  <si>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</si>
  <si>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</si>
  <si>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</si>
  <si>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</si>
  <si>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</si>
  <si>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</si>
  <si>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</si>
  <si>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</si>
  <si>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</si>
  <si>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</si>
  <si>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</si>
  <si>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</si>
  <si>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</si>
  <si>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</si>
  <si>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</si>
  <si>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</si>
  <si>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</si>
  <si>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</si>
  <si>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</si>
  <si>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</si>
  <si>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</si>
  <si>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</si>
  <si>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</si>
  <si>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</si>
  <si>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</si>
  <si>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</si>
  <si>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</si>
  <si>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</si>
  <si>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</si>
  <si>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</si>
  <si>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</si>
  <si>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</si>
  <si>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</si>
  <si>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</si>
  <si>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</si>
  <si>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</si>
  <si>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</si>
  <si>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</si>
  <si>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</si>
  <si>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</si>
  <si>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</si>
  <si>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</si>
  <si>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</si>
  <si>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</si>
  <si>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</si>
  <si>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</si>
  <si>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</si>
  <si>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</si>
  <si>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</si>
  <si>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</si>
  <si>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</si>
  <si>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</si>
  <si>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</si>
  <si>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</si>
  <si>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</si>
  <si>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</si>
  <si>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</si>
  <si>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</si>
  <si>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</si>
  <si>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</si>
  <si>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</si>
  <si>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</si>
  <si>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</si>
  <si>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</si>
  <si>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</si>
  <si>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</si>
  <si>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</si>
  <si>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</si>
  <si>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</si>
  <si>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</si>
  <si>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</si>
  <si>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</si>
  <si>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</si>
  <si>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</si>
  <si>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</si>
  <si>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</si>
  <si>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</si>
  <si>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</si>
  <si>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</si>
  <si>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</si>
  <si>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</si>
  <si>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</si>
  <si>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</si>
  <si>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</si>
  <si>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</si>
  <si>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</si>
  <si>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</si>
  <si>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</si>
  <si>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</si>
  <si>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</si>
  <si>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</si>
  <si>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</si>
  <si>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</si>
  <si>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</si>
  <si>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</si>
  <si>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</si>
  <si>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</si>
  <si>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</si>
  <si>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</si>
  <si>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</si>
  <si>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</si>
  <si>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</si>
  <si>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</si>
  <si>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</si>
  <si>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</si>
  <si>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</si>
  <si>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</si>
  <si>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</si>
  <si>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</si>
  <si>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</si>
  <si>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</si>
  <si>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</si>
  <si>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</si>
  <si>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</si>
  <si>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</si>
  <si>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</si>
  <si>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</si>
  <si>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</si>
  <si>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</si>
  <si>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</si>
  <si>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</si>
  <si>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</si>
  <si>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</si>
  <si>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</si>
  <si>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</si>
  <si>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</si>
  <si>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</si>
  <si>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</si>
  <si>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</si>
  <si>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</si>
  <si>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</si>
  <si>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</si>
  <si>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</si>
  <si>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</si>
  <si>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</si>
  <si>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</si>
  <si>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</si>
  <si>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</si>
  <si>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</si>
  <si>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</si>
  <si>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</si>
  <si>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</si>
  <si>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</si>
  <si>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</si>
  <si>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</si>
  <si>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</si>
  <si>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</si>
  <si>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</si>
  <si>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</si>
  <si>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</si>
  <si>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</si>
  <si>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</si>
  <si>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</si>
  <si>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</si>
  <si>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</si>
  <si>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</si>
  <si>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</si>
  <si>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</si>
  <si>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</si>
  <si>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</si>
  <si>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</si>
  <si>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</si>
  <si>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</si>
  <si>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</si>
  <si>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</si>
  <si>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</si>
  <si>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</si>
  <si>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</si>
  <si>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</si>
  <si>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</si>
  <si>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</si>
  <si>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</si>
  <si>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</si>
  <si>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</si>
  <si>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</si>
  <si>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</si>
  <si>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</si>
  <si>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</si>
  <si>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</si>
  <si>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</si>
  <si>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</si>
  <si>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</si>
  <si>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</si>
  <si>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</si>
  <si>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</si>
  <si>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</si>
  <si>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</si>
  <si>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</si>
  <si>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</si>
  <si>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</si>
  <si>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</si>
  <si>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</si>
  <si>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</si>
  <si>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</si>
  <si>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</si>
  <si>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</si>
  <si>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</si>
  <si>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</si>
  <si>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</si>
  <si>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</si>
  <si>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</si>
  <si>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</si>
  <si>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</si>
  <si>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</si>
  <si>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</si>
  <si>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</si>
  <si>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</si>
  <si>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</si>
  <si>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</si>
  <si>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</si>
  <si>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</si>
  <si>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</si>
  <si>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</si>
  <si>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</si>
  <si>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</si>
  <si>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</si>
  <si>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</si>
  <si>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</si>
  <si>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</si>
  <si>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</si>
  <si>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</si>
  <si>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</si>
  <si>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</si>
  <si>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</si>
  <si>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</si>
  <si>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</si>
  <si>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</si>
  <si>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</si>
  <si>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</si>
  <si>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</si>
  <si>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</si>
  <si>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</si>
  <si>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</si>
  <si>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</si>
  <si>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</si>
  <si>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</si>
  <si>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</si>
  <si>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</si>
  <si>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</si>
  <si>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</si>
  <si>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</si>
  <si>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</si>
  <si>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</si>
  <si>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</si>
  <si>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</si>
  <si>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</si>
  <si>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</si>
  <si>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</si>
  <si>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</si>
  <si>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</si>
  <si>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</si>
  <si>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</si>
  <si>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</si>
  <si>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</si>
  <si>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</si>
  <si>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</si>
  <si>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</si>
  <si>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</si>
  <si>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</si>
  <si>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</si>
  <si>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</si>
  <si>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</si>
  <si>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</si>
  <si>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</si>
  <si>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</si>
  <si>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</si>
  <si>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</si>
  <si>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</si>
  <si>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</si>
  <si>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</si>
  <si>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</si>
  <si>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</si>
  <si>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</si>
  <si>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</si>
  <si>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</si>
  <si>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</si>
  <si>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</si>
  <si>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</si>
  <si>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</si>
  <si>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</si>
  <si>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</si>
  <si>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</si>
  <si>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</si>
  <si>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</si>
  <si>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</si>
  <si>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</si>
  <si>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</si>
  <si>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</si>
  <si>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</si>
  <si>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</si>
  <si>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</si>
  <si>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</si>
  <si>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</si>
  <si>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</si>
  <si>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</si>
  <si>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</si>
  <si>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</si>
  <si>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</si>
  <si>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</si>
  <si>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</si>
  <si>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</si>
  <si>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</si>
  <si>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</si>
  <si>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</si>
  <si>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</si>
  <si>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</si>
  <si>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</si>
  <si>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</si>
  <si>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</si>
  <si>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</si>
  <si>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</si>
  <si>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</si>
  <si>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</si>
  <si>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</si>
  <si>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</si>
  <si>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</si>
  <si>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</si>
  <si>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</si>
  <si>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</si>
  <si>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</si>
  <si>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</si>
  <si>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</si>
  <si>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</si>
  <si>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</si>
  <si>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</si>
  <si>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</si>
  <si>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</si>
  <si>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</si>
  <si>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</si>
  <si>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</si>
  <si>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</si>
  <si>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</si>
  <si>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</si>
  <si>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</si>
  <si>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</si>
  <si>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</si>
  <si>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</si>
  <si>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</si>
  <si>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</si>
  <si>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</si>
  <si>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</si>
  <si>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</si>
  <si>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</si>
  <si>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</si>
  <si>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</si>
  <si>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</si>
  <si>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</si>
  <si>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</si>
  <si>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</si>
  <si>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</si>
  <si>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</si>
  <si>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</si>
  <si>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</si>
  <si>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</si>
  <si>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</si>
  <si>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</si>
  <si>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</si>
  <si>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</si>
  <si>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</si>
  <si>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</si>
  <si>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</si>
  <si>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</si>
  <si>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</si>
  <si>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</si>
  <si>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</si>
  <si>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</si>
  <si>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</si>
  <si>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</si>
  <si>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</si>
  <si>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</si>
  <si>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</si>
  <si>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</si>
  <si>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</si>
  <si>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</si>
  <si>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</si>
  <si>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</si>
  <si>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</si>
  <si>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</si>
  <si>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</si>
  <si>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</si>
  <si>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</si>
  <si>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</si>
  <si>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</si>
  <si>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</si>
  <si>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</si>
  <si>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</si>
  <si>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</si>
  <si>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</si>
  <si>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</si>
  <si>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</si>
  <si>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</si>
  <si>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</si>
  <si>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</si>
  <si>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</si>
  <si>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</si>
  <si>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</si>
  <si>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</si>
  <si>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</si>
  <si>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</si>
  <si>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</si>
  <si>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</si>
  <si>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</si>
  <si>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</si>
  <si>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</si>
  <si>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</si>
  <si>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</si>
  <si>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</si>
  <si>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</si>
  <si>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</si>
  <si>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</si>
  <si>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</si>
  <si>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</si>
  <si>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</si>
  <si>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</si>
  <si>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</si>
  <si>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</si>
  <si>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</si>
  <si>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</si>
  <si>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</si>
  <si>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</si>
  <si>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</si>
  <si>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</si>
  <si>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</si>
  <si>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</si>
  <si>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</si>
  <si>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</si>
  <si>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</si>
  <si>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</si>
  <si>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</si>
  <si>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</si>
  <si>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</si>
  <si>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</si>
  <si>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</si>
  <si>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</si>
  <si>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</si>
  <si>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</si>
  <si>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</si>
  <si>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</si>
  <si>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</si>
  <si>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</si>
  <si>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</si>
  <si>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</si>
  <si>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</si>
  <si>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</si>
  <si>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</si>
  <si>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</si>
  <si>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</si>
  <si>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</si>
  <si>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</si>
  <si>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</si>
  <si>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</si>
  <si>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</si>
  <si>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</si>
  <si>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</si>
  <si>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</si>
  <si>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</si>
  <si>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</si>
  <si>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</si>
  <si>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</si>
  <si>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</si>
  <si>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</si>
  <si>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</si>
  <si>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</si>
  <si>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</si>
  <si>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</si>
  <si>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</si>
  <si>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</si>
  <si>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</si>
  <si>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</si>
  <si>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</si>
  <si>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</si>
  <si>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</si>
  <si>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</si>
  <si>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</si>
  <si>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</si>
  <si>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</si>
  <si>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</si>
  <si>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</si>
  <si>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</si>
  <si>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</si>
  <si>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</si>
  <si>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</si>
  <si>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</si>
  <si>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</si>
  <si>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</si>
  <si>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</si>
  <si>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</si>
  <si>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</si>
  <si>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</si>
  <si>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</si>
  <si>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</si>
  <si>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</si>
  <si>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</si>
  <si>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</si>
  <si>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</si>
  <si>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</si>
  <si>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</si>
  <si>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</si>
  <si>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</si>
  <si>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</si>
  <si>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</si>
  <si>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</si>
  <si>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</si>
  <si>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</si>
  <si>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</si>
  <si>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</si>
  <si>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</si>
  <si>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</si>
  <si>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</si>
  <si>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</si>
  <si>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</si>
  <si>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</si>
  <si>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</si>
  <si>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</si>
  <si>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</si>
  <si>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</si>
  <si>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</si>
  <si>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</si>
  <si>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</si>
  <si>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</si>
  <si>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</si>
  <si>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</si>
  <si>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</si>
  <si>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</si>
  <si>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</si>
  <si>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</si>
  <si>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</si>
  <si>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</si>
  <si>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</si>
  <si>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</si>
  <si>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</si>
  <si>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</si>
  <si>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</si>
  <si>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</si>
  <si>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</si>
  <si>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</si>
  <si>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</si>
  <si>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</si>
  <si>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</si>
  <si>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</si>
  <si>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</si>
  <si>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</si>
  <si>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</si>
  <si>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</si>
  <si>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</si>
  <si>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</si>
  <si>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</si>
  <si>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</si>
  <si>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</si>
  <si>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</si>
  <si>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</si>
  <si>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</si>
  <si>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</si>
  <si>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</si>
  <si>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</si>
  <si>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</si>
  <si>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</si>
  <si>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</si>
  <si>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</si>
  <si>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</si>
  <si>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</si>
  <si>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</si>
  <si>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</si>
  <si>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</si>
  <si>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</si>
  <si>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</si>
  <si>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</si>
  <si>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</si>
  <si>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</si>
  <si>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</si>
  <si>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</si>
  <si>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</si>
  <si>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</si>
  <si>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</si>
  <si>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</si>
  <si>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</si>
  <si>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</si>
  <si>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</si>
  <si>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</si>
  <si>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</si>
  <si>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</si>
  <si>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</si>
  <si>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</si>
  <si>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</si>
  <si>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</si>
  <si>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</si>
  <si>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</si>
  <si>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</si>
  <si>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</si>
  <si>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</si>
  <si>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</si>
  <si>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</si>
  <si>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</si>
  <si>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</si>
  <si>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</si>
  <si>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</si>
  <si>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</si>
  <si>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</si>
  <si>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</si>
  <si>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</si>
  <si>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</si>
  <si>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</si>
  <si>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</si>
  <si>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</si>
  <si>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</si>
  <si>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</si>
  <si>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</si>
  <si>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</si>
  <si>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</si>
  <si>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</si>
  <si>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</si>
  <si>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</si>
  <si>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</si>
  <si>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</si>
  <si>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</si>
  <si>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</si>
  <si>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</si>
  <si>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</si>
  <si>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</si>
  <si>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</si>
  <si>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</si>
  <si>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</si>
  <si>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</si>
  <si>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</si>
  <si>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</si>
  <si>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</si>
  <si>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</si>
  <si>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</si>
  <si>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</si>
  <si>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</si>
  <si>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</si>
  <si>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</si>
  <si>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</si>
  <si>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</si>
  <si>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</si>
  <si>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</si>
  <si>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</si>
  <si>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</si>
  <si>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</si>
  <si>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</si>
  <si>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</si>
  <si>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</si>
  <si>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</si>
  <si>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</si>
  <si>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</si>
  <si>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</si>
  <si>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</si>
  <si>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</si>
  <si>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</si>
  <si>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</si>
  <si>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</si>
  <si>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</si>
  <si>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</si>
  <si>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</si>
  <si>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</si>
  <si>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</si>
  <si>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</si>
  <si>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</si>
  <si>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</si>
  <si>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</si>
  <si>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</si>
  <si>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</si>
  <si>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</si>
  <si>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</si>
  <si>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</si>
  <si>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</si>
  <si>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</si>
  <si>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</si>
  <si>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</si>
  <si>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</si>
  <si>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</si>
  <si>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</si>
  <si>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</si>
  <si>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</si>
  <si>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</si>
  <si>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</si>
  <si>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</si>
  <si>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</si>
  <si>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</si>
  <si>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</si>
  <si>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</si>
  <si>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</si>
  <si>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</si>
  <si>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</si>
  <si>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</si>
  <si>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</si>
  <si>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</si>
  <si>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</si>
  <si>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</si>
  <si>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</si>
  <si>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</si>
  <si>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</si>
  <si>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</si>
  <si>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</si>
  <si>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</si>
  <si>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</si>
  <si>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</si>
  <si>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</si>
  <si>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</si>
  <si>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</si>
  <si>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</si>
  <si>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</si>
  <si>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</si>
  <si>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</si>
  <si>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</si>
  <si>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</si>
  <si>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</si>
  <si>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</si>
  <si>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</si>
  <si>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</si>
  <si>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</si>
  <si>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</si>
  <si>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</si>
  <si>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</si>
  <si>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</si>
  <si>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</si>
  <si>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</si>
  <si>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</si>
  <si>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</si>
  <si>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</si>
  <si>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</si>
  <si>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</si>
  <si>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</si>
  <si>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</si>
  <si>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</si>
  <si>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</si>
  <si>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</si>
  <si>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</si>
  <si>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</si>
  <si>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</si>
  <si>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</si>
  <si>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</si>
  <si>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</si>
  <si>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</si>
  <si>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</si>
  <si>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</si>
  <si>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</si>
  <si>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</si>
  <si>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</si>
  <si>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</si>
  <si>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</si>
  <si>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</si>
  <si>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</si>
  <si>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</si>
  <si>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</si>
  <si>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</si>
  <si>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</si>
  <si>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</si>
  <si>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</si>
  <si>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</si>
  <si>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</si>
  <si>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</si>
  <si>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</si>
  <si>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</si>
  <si>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</si>
  <si>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</si>
  <si>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</si>
  <si>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</si>
  <si>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</si>
  <si>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</si>
  <si>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</si>
  <si>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</si>
  <si>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</si>
  <si>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</si>
  <si>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</si>
  <si>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</si>
  <si>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</si>
  <si>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</si>
  <si>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</si>
  <si>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</si>
  <si>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</si>
  <si>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</si>
  <si>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</si>
  <si>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</si>
  <si>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</si>
  <si>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</si>
  <si>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</si>
  <si>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</si>
  <si>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</si>
  <si>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</si>
  <si>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</si>
  <si>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</si>
  <si>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</si>
  <si>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</si>
  <si>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</si>
  <si>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</si>
  <si>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</si>
  <si>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</si>
  <si>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</si>
  <si>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</si>
  <si>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</si>
  <si>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</si>
  <si>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</si>
  <si>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</si>
  <si>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</si>
  <si>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</si>
  <si>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</si>
  <si>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</si>
  <si>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</si>
  <si>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</si>
  <si>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</si>
  <si>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</si>
  <si>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</si>
  <si>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</si>
  <si>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</si>
  <si>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</si>
  <si>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</si>
  <si>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</si>
  <si>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</si>
  <si>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</si>
  <si>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</si>
  <si>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</si>
  <si>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</si>
  <si>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</si>
  <si>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</si>
  <si>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</si>
  <si>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</si>
  <si>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</si>
  <si>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</si>
  <si>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</si>
  <si>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</si>
  <si>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</si>
  <si>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</si>
  <si>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</si>
  <si>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</si>
  <si>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</si>
  <si>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</si>
  <si>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</si>
  <si>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</si>
  <si>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</si>
  <si>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</si>
  <si>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</si>
  <si>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</si>
  <si>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</si>
  <si>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</si>
  <si>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</si>
  <si>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</si>
  <si>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</si>
  <si>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</si>
  <si>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</si>
  <si>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</si>
  <si>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</si>
  <si>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</si>
  <si>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</si>
  <si>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</si>
  <si>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</si>
  <si>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</si>
  <si>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</si>
  <si>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</si>
  <si>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</si>
  <si>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</si>
  <si>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</si>
  <si>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</si>
  <si>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</si>
  <si>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</si>
  <si>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</si>
  <si>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</si>
  <si>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</si>
  <si>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</si>
  <si>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</si>
  <si>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</si>
  <si>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</si>
  <si>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</si>
  <si>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</si>
  <si>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</si>
  <si>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</si>
  <si>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</si>
  <si>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</si>
  <si>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</si>
  <si>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</si>
  <si>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</si>
  <si>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</si>
  <si>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</si>
  <si>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</si>
  <si>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</si>
  <si>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</si>
  <si>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</si>
  <si>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</si>
  <si>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</si>
  <si>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</si>
  <si>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</si>
  <si>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</si>
  <si>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</si>
  <si>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</si>
  <si>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</si>
  <si>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</si>
  <si>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</si>
  <si>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</si>
  <si>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</si>
  <si>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</si>
  <si>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</si>
  <si>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</si>
  <si>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</si>
  <si>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</si>
  <si>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</si>
  <si>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</si>
  <si>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</si>
  <si>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</si>
  <si>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</si>
  <si>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</si>
  <si>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</si>
  <si>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</si>
  <si>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</si>
  <si>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</si>
  <si>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</si>
  <si>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</si>
  <si>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</si>
  <si>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</si>
  <si>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</si>
  <si>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</si>
  <si>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</si>
  <si>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</si>
  <si>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</si>
  <si>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</si>
  <si>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</si>
  <si>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</si>
  <si>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</si>
  <si>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</si>
  <si>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</si>
  <si>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</si>
  <si>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</si>
  <si>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</si>
  <si>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</si>
  <si>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</si>
  <si>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</si>
  <si>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</si>
  <si>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</si>
  <si>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</si>
  <si>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</si>
  <si>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</si>
  <si>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</si>
  <si>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</si>
  <si>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</si>
  <si>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</si>
  <si>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</si>
  <si>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</si>
  <si>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</si>
  <si>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</si>
  <si>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</si>
  <si>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</si>
  <si>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</si>
  <si>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</si>
  <si>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</si>
  <si>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</si>
  <si>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</si>
  <si>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</si>
  <si>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</si>
  <si>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</si>
  <si>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</si>
  <si>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</si>
  <si>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</si>
  <si>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</si>
  <si>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</si>
  <si>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</si>
  <si>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</si>
  <si>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</si>
  <si>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</si>
  <si>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</si>
  <si>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</si>
  <si>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</si>
  <si>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</si>
  <si>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</si>
  <si>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</si>
  <si>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</si>
  <si>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</si>
  <si>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</si>
  <si>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</si>
  <si>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</si>
  <si>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</si>
  <si>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</si>
  <si>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</si>
  <si>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</si>
  <si>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</si>
  <si>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</si>
  <si>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</si>
  <si>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</si>
  <si>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</si>
  <si>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</si>
  <si>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</si>
  <si>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</si>
  <si>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</si>
  <si>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</si>
  <si>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</si>
  <si>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</si>
  <si>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</si>
  <si>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</si>
  <si>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</si>
  <si>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</si>
  <si>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</si>
  <si>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</si>
  <si>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</si>
  <si>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</si>
  <si>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</si>
  <si>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</si>
  <si>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</si>
  <si>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</si>
  <si>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</si>
  <si>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</si>
  <si>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</si>
  <si>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</si>
  <si>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</si>
  <si>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</si>
  <si>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</si>
  <si>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</si>
  <si>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</si>
  <si>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</si>
  <si>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</si>
  <si>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</si>
  <si>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</si>
  <si>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</si>
  <si>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</si>
  <si>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</si>
  <si>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</si>
  <si>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</si>
  <si>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</si>
  <si>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</si>
  <si>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</si>
  <si>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</si>
  <si>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</si>
  <si>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</si>
  <si>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</si>
  <si>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</si>
  <si>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</si>
  <si>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</si>
  <si>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</si>
  <si>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</si>
  <si>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</si>
  <si>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</si>
  <si>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</si>
  <si>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</si>
  <si>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</si>
  <si>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</si>
  <si>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</si>
  <si>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</si>
  <si>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</si>
  <si>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</si>
  <si>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</si>
  <si>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</si>
  <si>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</si>
  <si>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</si>
  <si>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</si>
  <si>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</si>
  <si>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</si>
  <si>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</si>
  <si>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</si>
  <si>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</si>
  <si>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</si>
  <si>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</si>
  <si>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</si>
  <si>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</si>
  <si>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</si>
  <si>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</si>
  <si>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</si>
  <si>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</si>
  <si>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</si>
  <si>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</si>
  <si>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</si>
  <si>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</si>
  <si>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</si>
  <si>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</si>
  <si>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</si>
  <si>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</si>
  <si>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</si>
  <si>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</si>
  <si>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</si>
  <si>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</si>
  <si>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</si>
  <si>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</si>
  <si>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</si>
  <si>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</si>
  <si>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</si>
  <si>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</si>
  <si>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</si>
  <si>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</si>
  <si>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</si>
  <si>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</si>
  <si>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</si>
  <si>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</si>
  <si>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</si>
  <si>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</si>
  <si>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</si>
  <si>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</si>
  <si>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</si>
  <si>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</si>
  <si>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</si>
  <si>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</si>
  <si>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</si>
  <si>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</si>
  <si>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</si>
  <si>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</si>
  <si>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</si>
  <si>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</si>
  <si>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</si>
  <si>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</si>
  <si>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</si>
  <si>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</si>
  <si>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</si>
  <si>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</si>
  <si>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</si>
  <si>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</si>
  <si>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</si>
  <si>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</si>
  <si>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</si>
  <si>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</si>
  <si>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</si>
  <si>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</si>
  <si>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</si>
  <si>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</si>
  <si>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</si>
  <si>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</si>
  <si>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</si>
  <si>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</si>
  <si>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</si>
  <si>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</si>
  <si>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</si>
  <si>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</si>
  <si>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</si>
  <si>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</si>
  <si>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</si>
  <si>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</si>
  <si>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</si>
  <si>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</si>
  <si>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</si>
  <si>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</si>
  <si>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</si>
  <si>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</si>
  <si>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</si>
  <si>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</si>
  <si>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</si>
  <si>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</si>
  <si>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</si>
  <si>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</si>
  <si>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</si>
  <si>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</si>
  <si>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</si>
  <si>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</si>
  <si>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</si>
  <si>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</si>
  <si>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</si>
  <si>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</si>
  <si>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</si>
  <si>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</si>
  <si>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</si>
  <si>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</si>
  <si>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</si>
  <si>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</si>
  <si>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</si>
  <si>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</si>
  <si>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</si>
  <si>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</si>
  <si>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</si>
  <si>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</si>
  <si>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</si>
  <si>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</si>
  <si>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</si>
  <si>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</si>
  <si>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</si>
  <si>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</si>
  <si>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</si>
  <si>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</si>
  <si>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</si>
  <si>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</si>
  <si>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</si>
  <si>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</si>
  <si>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</si>
  <si>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</si>
  <si>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</si>
  <si>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</si>
  <si>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</si>
  <si>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</si>
  <si>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</si>
  <si>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</si>
  <si>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</si>
  <si>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</si>
  <si>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</si>
  <si>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</si>
  <si>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</si>
  <si>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</si>
  <si>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</si>
  <si>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</si>
  <si>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</si>
  <si>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</si>
  <si>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</si>
  <si>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</si>
  <si>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</si>
  <si>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</si>
  <si>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</si>
  <si>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</si>
  <si>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</si>
  <si>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</si>
  <si>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</si>
  <si>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</si>
  <si>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</si>
  <si>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</si>
  <si>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</si>
  <si>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</si>
  <si>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</si>
  <si>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</si>
  <si>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</si>
  <si>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</si>
  <si>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</si>
  <si>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</si>
  <si>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</si>
  <si>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</si>
  <si>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</si>
  <si>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</si>
  <si>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</si>
  <si>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</si>
  <si>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</si>
  <si>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</si>
  <si>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</si>
  <si>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</si>
  <si>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</si>
  <si>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</si>
  <si>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</si>
  <si>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</si>
  <si>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</si>
  <si>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</si>
  <si>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</si>
  <si>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</si>
  <si>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</si>
  <si>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</si>
  <si>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</si>
  <si>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</si>
  <si>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</si>
  <si>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</si>
  <si>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</si>
  <si>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</si>
  <si>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</si>
  <si>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</si>
  <si>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</si>
  <si>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</si>
  <si>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</si>
  <si>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</si>
  <si>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</si>
  <si>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</si>
  <si>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</si>
  <si>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</si>
  <si>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</si>
  <si>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</si>
  <si>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</si>
  <si>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</si>
  <si>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</si>
  <si>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</si>
  <si>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</si>
  <si>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</si>
  <si>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</si>
  <si>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</si>
  <si>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</si>
  <si>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</si>
  <si>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</si>
  <si>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</si>
  <si>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</si>
  <si>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</si>
  <si>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</si>
  <si>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</si>
  <si>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</si>
  <si>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</si>
  <si>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</si>
  <si>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</si>
  <si>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</si>
  <si>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</si>
  <si>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</si>
  <si>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</si>
  <si>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</si>
  <si>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</si>
  <si>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</si>
  <si>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</si>
  <si>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</si>
  <si>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</si>
  <si>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</si>
  <si>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</si>
  <si>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</si>
  <si>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</si>
  <si>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</si>
  <si>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</si>
  <si>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</si>
  <si>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</si>
  <si>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</si>
  <si>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</si>
  <si>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</si>
  <si>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</si>
  <si>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</si>
  <si>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</si>
  <si>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</si>
  <si>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</si>
  <si>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</si>
  <si>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</si>
  <si>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</si>
  <si>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</si>
  <si>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</si>
  <si>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</si>
  <si>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</si>
  <si>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</si>
  <si>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</si>
  <si>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</si>
  <si>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</si>
  <si>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</si>
  <si>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</si>
  <si>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</si>
  <si>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</si>
  <si>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</si>
  <si>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</si>
  <si>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</si>
  <si>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</si>
  <si>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</si>
  <si>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</si>
  <si>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</si>
  <si>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</si>
  <si>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</si>
  <si>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</si>
  <si>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</si>
  <si>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</si>
  <si>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</si>
  <si>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</si>
  <si>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</si>
  <si>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</si>
  <si>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</si>
  <si>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</si>
  <si>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</si>
  <si>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</si>
  <si>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</si>
  <si>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</si>
  <si>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</si>
  <si>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</si>
  <si>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</si>
  <si>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</si>
  <si>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</si>
  <si>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</si>
  <si>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</si>
  <si>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</si>
  <si>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</si>
  <si>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</si>
  <si>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</si>
  <si>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</si>
  <si>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</si>
  <si>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</si>
  <si>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</si>
  <si>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</si>
  <si>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</si>
  <si>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</si>
  <si>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</si>
  <si>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</si>
  <si>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</si>
  <si>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</si>
  <si>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</si>
  <si>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</si>
  <si>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</si>
  <si>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</si>
  <si>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</si>
  <si>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</si>
  <si>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</si>
  <si>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</si>
  <si>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</si>
  <si>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</si>
  <si>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</si>
  <si>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</si>
  <si>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</si>
  <si>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</si>
  <si>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</si>
  <si>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</si>
  <si>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</si>
  <si>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</si>
  <si>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</si>
  <si>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</si>
  <si>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</si>
  <si>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</si>
  <si>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</si>
  <si>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</si>
  <si>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</si>
  <si>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</si>
  <si>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</si>
  <si>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</si>
  <si>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</si>
  <si>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</si>
  <si>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</si>
  <si>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</si>
  <si>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</si>
  <si>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</si>
  <si>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</si>
  <si>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</si>
  <si>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</si>
  <si>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</si>
  <si>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</si>
  <si>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</si>
  <si>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</si>
  <si>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</si>
  <si>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</si>
  <si>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</si>
  <si>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</si>
  <si>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</si>
  <si>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</si>
  <si>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</si>
  <si>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</si>
  <si>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</si>
  <si>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</si>
  <si>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</si>
  <si>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</si>
  <si>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</si>
  <si>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</si>
  <si>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</si>
  <si>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</si>
  <si>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</si>
  <si>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</si>
  <si>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</si>
  <si>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</si>
  <si>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</si>
  <si>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</si>
  <si>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</si>
  <si>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</si>
  <si>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</si>
  <si>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</si>
  <si>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</si>
  <si>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</si>
  <si>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</si>
  <si>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</si>
  <si>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</si>
  <si>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</si>
  <si>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</si>
  <si>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</si>
  <si>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</si>
  <si>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</si>
  <si>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</si>
  <si>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</si>
  <si>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</si>
  <si>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</si>
  <si>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</si>
  <si>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</si>
  <si>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</si>
  <si>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</si>
  <si>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</si>
  <si>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</si>
  <si>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</si>
  <si>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</si>
  <si>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</si>
  <si>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</si>
  <si>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</si>
  <si>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</si>
  <si>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</si>
  <si>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</si>
  <si>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</si>
  <si>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</si>
  <si>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</si>
  <si>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</si>
  <si>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</si>
  <si>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</si>
  <si>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</si>
  <si>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</si>
  <si>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</si>
  <si>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</si>
  <si>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</si>
  <si>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</si>
  <si>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</si>
  <si>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</si>
  <si>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</si>
  <si>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</si>
  <si>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</si>
  <si>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</si>
  <si>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</si>
  <si>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</si>
  <si>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</si>
  <si>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</si>
  <si>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</si>
  <si>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</si>
  <si>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</si>
  <si>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</si>
  <si>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</si>
  <si>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</si>
  <si>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</si>
  <si>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</si>
  <si>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</si>
  <si>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</si>
  <si>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</si>
  <si>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</si>
  <si>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</si>
  <si>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</si>
  <si>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</si>
  <si>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</si>
  <si>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</si>
  <si>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</si>
  <si>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</si>
  <si>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</si>
  <si>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</si>
  <si>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</si>
  <si>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</si>
  <si>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</si>
  <si>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</si>
  <si>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</si>
  <si>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</si>
  <si>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</si>
  <si>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</si>
  <si>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</si>
  <si>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</si>
  <si>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</si>
  <si>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</si>
  <si>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</si>
  <si>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</si>
  <si>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</si>
  <si>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</si>
  <si>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</si>
  <si>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</si>
  <si>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</si>
  <si>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</si>
  <si>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</si>
  <si>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</si>
  <si>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</si>
  <si>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</si>
  <si>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</si>
  <si>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</si>
  <si>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</si>
  <si>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</si>
  <si>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</si>
  <si>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</si>
  <si>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</si>
  <si>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</si>
  <si>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</si>
  <si>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</si>
  <si>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</si>
  <si>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</si>
  <si>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</si>
  <si>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</si>
  <si>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</si>
  <si>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</si>
  <si>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</si>
  <si>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</si>
  <si>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</si>
  <si>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</si>
  <si>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</si>
  <si>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</si>
  <si>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</si>
  <si>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</si>
  <si>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</si>
  <si>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</si>
  <si>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</si>
  <si>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</si>
  <si>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</si>
  <si>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</si>
  <si>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</si>
  <si>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</si>
  <si>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</si>
  <si>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</si>
  <si>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</si>
  <si>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</si>
  <si>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</si>
  <si>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</si>
  <si>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</si>
  <si>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</si>
  <si>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</si>
  <si>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</si>
  <si>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</si>
  <si>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</si>
  <si>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</si>
  <si>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</si>
  <si>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</si>
  <si>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</si>
  <si>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</si>
  <si>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</si>
  <si>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</si>
  <si>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</si>
  <si>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</si>
  <si>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</si>
  <si>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</si>
  <si>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</si>
  <si>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</si>
  <si>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</si>
  <si>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</si>
  <si>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</si>
  <si>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</si>
  <si>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</si>
  <si>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</si>
  <si>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</si>
  <si>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</si>
  <si>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</si>
  <si>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</si>
  <si>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</si>
  <si>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</si>
  <si>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</si>
  <si>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</si>
  <si>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</si>
  <si>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</si>
  <si>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</si>
  <si>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</si>
  <si>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</si>
  <si>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</si>
  <si>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</si>
  <si>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</si>
  <si>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</si>
  <si>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</si>
  <si>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</si>
  <si>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</si>
  <si>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</si>
  <si>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</si>
  <si>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</si>
  <si>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</si>
  <si>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</si>
  <si>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</si>
  <si>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</si>
  <si>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</si>
  <si>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</si>
  <si>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</si>
  <si>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</si>
  <si>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</si>
  <si>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</si>
  <si>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</si>
  <si>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</si>
  <si>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</si>
  <si>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</si>
  <si>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</si>
  <si>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</si>
  <si>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</si>
  <si>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</si>
  <si>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</si>
  <si>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</si>
  <si>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</si>
  <si>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</si>
  <si>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</si>
  <si>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</si>
  <si>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</si>
  <si>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</si>
  <si>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</si>
  <si>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</si>
  <si>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</si>
  <si>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</si>
  <si>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</si>
  <si>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</si>
  <si>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</si>
  <si>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</si>
  <si>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</si>
  <si>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</si>
  <si>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</si>
  <si>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</si>
  <si>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</si>
  <si>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</si>
  <si>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</si>
  <si>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</si>
  <si>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</si>
  <si>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</si>
  <si>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</si>
  <si>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</si>
  <si>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</si>
  <si>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</si>
  <si>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</si>
  <si>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</si>
  <si>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</si>
  <si>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</si>
  <si>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</si>
  <si>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</si>
  <si>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</si>
  <si>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</si>
  <si>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</si>
  <si>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</si>
  <si>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</si>
  <si>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</si>
  <si>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</si>
  <si>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</si>
  <si>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</si>
  <si>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</si>
  <si>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</si>
  <si>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</si>
  <si>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</si>
  <si>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</si>
  <si>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</si>
  <si>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</si>
  <si>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</si>
  <si>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</si>
  <si>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</si>
  <si>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</si>
  <si>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</si>
  <si>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</si>
  <si>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</si>
  <si>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</si>
  <si>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</si>
  <si>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</si>
  <si>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</si>
  <si>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</si>
  <si>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</si>
  <si>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</si>
  <si>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</si>
  <si>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</si>
  <si>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</si>
  <si>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</si>
  <si>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</si>
  <si>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</si>
  <si>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</si>
  <si>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</si>
  <si>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</si>
  <si>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</si>
  <si>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</si>
  <si>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</si>
  <si>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</si>
  <si>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</si>
  <si>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</si>
  <si>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</si>
  <si>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</si>
  <si>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</si>
  <si>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</si>
  <si>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</si>
  <si>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</si>
  <si>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</si>
  <si>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</si>
  <si>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</si>
  <si>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</si>
  <si>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</si>
  <si>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</si>
  <si>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</si>
  <si>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</si>
  <si>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</si>
  <si>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</si>
  <si>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</si>
  <si>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</si>
  <si>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</si>
  <si>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</si>
  <si>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</si>
  <si>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</si>
  <si>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</si>
  <si>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</si>
  <si>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</si>
  <si>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</si>
  <si>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</si>
  <si>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</si>
  <si>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</si>
  <si>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</si>
  <si>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</si>
  <si>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</si>
  <si>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</si>
  <si>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</si>
  <si>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</si>
  <si>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</si>
  <si>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</si>
  <si>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</si>
  <si>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</si>
  <si>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</si>
  <si>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</si>
  <si>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</si>
  <si>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</si>
  <si>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</si>
  <si>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</si>
  <si>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</si>
  <si>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</si>
  <si>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</si>
  <si>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</si>
  <si>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</si>
  <si>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</si>
  <si>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</si>
  <si>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</si>
  <si>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</si>
  <si>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</si>
  <si>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</si>
  <si>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</si>
  <si>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</si>
  <si>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</si>
  <si>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</si>
  <si>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</si>
  <si>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</si>
  <si>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</si>
  <si>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</si>
  <si>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</si>
  <si>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</si>
  <si>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</si>
  <si>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</si>
  <si>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</si>
  <si>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</si>
  <si>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</si>
  <si>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</si>
  <si>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</si>
  <si>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</si>
  <si>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</si>
  <si>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</si>
  <si>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</si>
  <si>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</si>
  <si>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</si>
  <si>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</si>
  <si>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</si>
  <si>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</si>
  <si>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</si>
  <si>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</si>
  <si>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</si>
  <si>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</si>
  <si>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</si>
  <si>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</si>
  <si>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</si>
  <si>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</si>
  <si>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</si>
  <si>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</si>
  <si>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</si>
  <si>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</si>
  <si>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</si>
  <si>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</si>
  <si>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</si>
  <si>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</si>
  <si>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</si>
  <si>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</si>
  <si>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</si>
  <si>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</si>
  <si>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</si>
  <si>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</si>
  <si>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</si>
  <si>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</si>
  <si>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</si>
  <si>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</si>
  <si>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</si>
  <si>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</si>
  <si>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</si>
  <si>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</si>
  <si>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</si>
  <si>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</si>
  <si>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</si>
  <si>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</si>
  <si>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</si>
  <si>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</si>
  <si>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</si>
  <si>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</si>
  <si>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</si>
  <si>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</si>
  <si>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</si>
  <si>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</si>
  <si>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</si>
  <si>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</si>
  <si>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</si>
  <si>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</si>
  <si>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</si>
  <si>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</si>
  <si>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</si>
  <si>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</si>
  <si>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</si>
  <si>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</si>
  <si>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</si>
  <si>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</si>
  <si>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</si>
  <si>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</si>
  <si>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</si>
  <si>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</si>
  <si>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</si>
  <si>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</si>
  <si>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</si>
  <si>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</si>
  <si>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</si>
  <si>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</si>
  <si>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</si>
  <si>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</si>
  <si>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</si>
  <si>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</si>
  <si>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</si>
  <si>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</si>
  <si>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</si>
  <si>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</si>
  <si>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</si>
  <si>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</si>
  <si>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</si>
  <si>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</si>
  <si>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</si>
  <si>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</si>
  <si>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</si>
  <si>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</si>
  <si>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</si>
  <si>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</si>
  <si>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</si>
  <si>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</si>
  <si>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</si>
  <si>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</si>
  <si>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</si>
  <si>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</si>
  <si>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</si>
  <si>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</si>
  <si>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</si>
  <si>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</si>
  <si>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</si>
  <si>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</si>
  <si>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</si>
  <si>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</si>
  <si>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</si>
  <si>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</si>
  <si>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</si>
  <si>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</si>
  <si>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</si>
  <si>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</si>
  <si>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</si>
  <si>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</si>
  <si>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</si>
  <si>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</si>
  <si>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</si>
  <si>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</si>
  <si>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</si>
  <si>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</si>
  <si>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</si>
  <si>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</si>
  <si>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</si>
  <si>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</si>
  <si>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</si>
  <si>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</si>
  <si>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</si>
  <si>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</si>
  <si>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</si>
  <si>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</si>
  <si>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</si>
  <si>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</si>
  <si>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</si>
  <si>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</si>
  <si>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</si>
  <si>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</si>
  <si>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</si>
  <si>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</si>
  <si>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</si>
  <si>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</si>
  <si>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</si>
  <si>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</si>
  <si>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</si>
  <si>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</si>
  <si>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</si>
  <si>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</si>
  <si>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</si>
  <si>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</si>
  <si>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</si>
  <si>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</si>
  <si>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</si>
  <si>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</si>
  <si>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</si>
  <si>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</si>
  <si>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</si>
  <si>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</si>
  <si>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</si>
  <si>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</si>
  <si>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</si>
  <si>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</si>
  <si>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</si>
  <si>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</si>
  <si>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</si>
  <si>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</si>
  <si>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</si>
  <si>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</si>
  <si>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</si>
  <si>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</si>
  <si>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</si>
  <si>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</si>
  <si>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</si>
  <si>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</si>
  <si>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</si>
  <si>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</si>
  <si>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</si>
  <si>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</si>
  <si>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</si>
  <si>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</si>
  <si>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</si>
  <si>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</si>
  <si>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</si>
  <si>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</si>
  <si>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</si>
  <si>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</si>
  <si>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</si>
  <si>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</si>
  <si>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</si>
  <si>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</si>
  <si>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</si>
  <si>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</si>
  <si>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</si>
  <si>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</si>
  <si>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</si>
  <si>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</si>
  <si>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</si>
  <si>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</si>
  <si>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</si>
  <si>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</si>
  <si>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</si>
  <si>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</si>
  <si>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</si>
  <si>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</si>
  <si>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</si>
  <si>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</si>
  <si>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</si>
  <si>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</si>
  <si>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</si>
  <si>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</si>
  <si>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</si>
  <si>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</si>
  <si>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</si>
  <si>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</si>
  <si>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</si>
  <si>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</si>
  <si>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</si>
  <si>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</si>
  <si>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</si>
  <si>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</si>
  <si>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</si>
  <si>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</si>
  <si>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</si>
  <si>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</si>
  <si>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</si>
  <si>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</si>
  <si>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</si>
  <si>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</si>
  <si>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</si>
  <si>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</si>
  <si>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</si>
  <si>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</si>
  <si>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</si>
  <si>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</si>
  <si>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</si>
  <si>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</si>
  <si>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</si>
  <si>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</si>
  <si>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</si>
  <si>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</si>
  <si>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</si>
  <si>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</si>
  <si>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</si>
  <si>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</si>
  <si>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</si>
  <si>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</si>
  <si>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</si>
  <si>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</si>
  <si>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</si>
  <si>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</si>
  <si>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</si>
  <si>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</si>
  <si>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</si>
  <si>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</si>
  <si>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</si>
  <si>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</si>
  <si>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</si>
  <si>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</si>
  <si>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</si>
  <si>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</si>
  <si>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</si>
  <si>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</si>
  <si>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</si>
  <si>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</si>
  <si>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</si>
  <si>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</si>
  <si>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</si>
  <si>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</si>
  <si>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</si>
  <si>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</si>
  <si>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</si>
  <si>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</si>
  <si>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</si>
  <si>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</si>
  <si>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</si>
  <si>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</si>
  <si>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</si>
  <si>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</si>
  <si>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</si>
  <si>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</si>
  <si>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</si>
  <si>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</si>
  <si>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</si>
  <si>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</si>
  <si>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</si>
  <si>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</si>
  <si>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</si>
  <si>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</si>
  <si>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</si>
  <si>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</si>
  <si>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</si>
  <si>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</si>
  <si>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</si>
  <si>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</si>
  <si>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</si>
  <si>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</si>
  <si>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</si>
  <si>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</si>
  <si>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</si>
  <si>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</si>
  <si>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</si>
  <si>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</si>
  <si>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</si>
  <si>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</si>
  <si>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</si>
  <si>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</si>
  <si>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</si>
  <si>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</si>
  <si>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</si>
  <si>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</si>
  <si>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</si>
  <si>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</si>
  <si>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</si>
  <si>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</si>
  <si>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</si>
  <si>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</si>
  <si>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</si>
  <si>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</si>
  <si>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</si>
  <si>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</si>
  <si>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</si>
  <si>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</si>
  <si>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</si>
  <si>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</si>
  <si>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</si>
  <si>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</si>
  <si>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</si>
  <si>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</si>
  <si>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</si>
  <si>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</si>
  <si>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</si>
  <si>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</si>
  <si>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</si>
  <si>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</si>
  <si>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</si>
  <si>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</si>
  <si>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</si>
  <si>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</si>
  <si>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</si>
  <si>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</si>
  <si>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</si>
  <si>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</si>
  <si>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</si>
  <si>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</si>
  <si>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</si>
  <si>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</si>
  <si>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</si>
  <si>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</si>
  <si>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</si>
  <si>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</si>
  <si>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</si>
  <si>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</si>
  <si>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</si>
  <si>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</si>
  <si>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</si>
  <si>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</si>
  <si>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</si>
  <si>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</si>
  <si>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</si>
  <si>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</si>
  <si>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</si>
  <si>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</si>
  <si>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</si>
  <si>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</si>
  <si>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</si>
  <si>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</si>
  <si>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</si>
  <si>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</si>
  <si>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</si>
  <si>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</si>
  <si>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</si>
  <si>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</si>
  <si>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</si>
  <si>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</si>
  <si>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</si>
  <si>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</si>
  <si>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</si>
  <si>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</si>
  <si>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</si>
  <si>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</si>
  <si>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</si>
  <si>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</si>
  <si>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</si>
  <si>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</si>
  <si>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</si>
  <si>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</si>
  <si>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</si>
  <si>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</si>
  <si>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</si>
  <si>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</si>
  <si>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</si>
  <si>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</si>
  <si>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</si>
  <si>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</si>
  <si>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</si>
  <si>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</si>
  <si>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</si>
  <si>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</si>
  <si>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</si>
  <si>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</si>
  <si>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</si>
  <si>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</si>
  <si>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</si>
  <si>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</si>
  <si>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</si>
  <si>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</si>
  <si>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</si>
  <si>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</si>
  <si>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</si>
  <si>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</si>
  <si>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</si>
  <si>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</si>
  <si>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</si>
  <si>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</si>
  <si>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</si>
  <si>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</si>
  <si>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</si>
  <si>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</si>
  <si>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</si>
  <si>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</si>
  <si>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</si>
  <si>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</si>
  <si>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</si>
  <si>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</si>
  <si>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</si>
  <si>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</si>
  <si>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</si>
  <si>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</si>
  <si>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</si>
  <si>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</si>
  <si>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</si>
  <si>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</si>
  <si>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</si>
  <si>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</si>
  <si>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</si>
  <si>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</si>
  <si>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</si>
  <si>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</si>
  <si>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</si>
  <si>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</si>
  <si>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</si>
  <si>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</si>
  <si>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</si>
  <si>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</si>
  <si>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</si>
  <si>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</si>
  <si>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</si>
  <si>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</si>
  <si>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</si>
  <si>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</si>
  <si>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</si>
  <si>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</si>
  <si>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</si>
  <si>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</si>
  <si>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</si>
  <si>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</si>
  <si>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</si>
  <si>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</si>
  <si>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</si>
  <si>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</si>
  <si>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</si>
  <si>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</si>
  <si>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</si>
  <si>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</si>
  <si>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</si>
  <si>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</si>
  <si>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</si>
  <si>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</si>
  <si>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</si>
  <si>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</si>
  <si>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</si>
  <si>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</si>
  <si>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</si>
  <si>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</si>
  <si>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</si>
  <si>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</si>
  <si>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</si>
  <si>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</si>
  <si>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</si>
  <si>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</si>
  <si>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</si>
  <si>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</si>
  <si>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</si>
  <si>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</si>
  <si>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</si>
  <si>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</si>
  <si>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</si>
  <si>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</si>
  <si>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</si>
  <si>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</si>
  <si>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</si>
  <si>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</si>
  <si>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</si>
  <si>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</si>
  <si>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</si>
  <si>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</si>
  <si>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</si>
  <si>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</si>
  <si>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</si>
  <si>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</si>
  <si>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</si>
  <si>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</si>
  <si>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</si>
  <si>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</si>
  <si>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</si>
  <si>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</si>
  <si>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</si>
  <si>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</si>
  <si>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</si>
  <si>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</si>
  <si>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</si>
  <si>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</si>
  <si>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</si>
  <si>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</si>
  <si>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</si>
  <si>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</si>
  <si>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</si>
  <si>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</si>
  <si>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</si>
  <si>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</si>
  <si>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</si>
  <si>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</si>
  <si>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</si>
  <si>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</si>
  <si>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</si>
  <si>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</si>
  <si>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</si>
  <si>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</si>
  <si>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</si>
  <si>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</si>
  <si>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</si>
  <si>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</si>
  <si>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</si>
  <si>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</si>
  <si>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</si>
  <si>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</si>
  <si>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</si>
  <si>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</si>
  <si>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</si>
  <si>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</si>
  <si>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</si>
  <si>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</si>
  <si>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</si>
  <si>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</si>
  <si>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</si>
  <si>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</si>
  <si>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</si>
  <si>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</si>
  <si>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</si>
  <si>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</si>
  <si>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</si>
  <si>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</si>
  <si>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</si>
  <si>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</si>
  <si>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</si>
  <si>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</si>
  <si>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</si>
  <si>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</si>
  <si>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</si>
  <si>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</si>
  <si>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</si>
  <si>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</si>
  <si>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</si>
  <si>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</si>
  <si>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</si>
  <si>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</si>
  <si>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</si>
  <si>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</si>
  <si>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</si>
  <si>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</si>
  <si>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</si>
  <si>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</si>
  <si>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</si>
  <si>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</si>
  <si>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</si>
  <si>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</si>
  <si>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</si>
  <si>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</si>
  <si>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</si>
  <si>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</si>
  <si>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</si>
  <si>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</si>
  <si>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</si>
  <si>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</si>
  <si>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</si>
  <si>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</si>
  <si>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</si>
  <si>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</si>
  <si>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</si>
  <si>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</si>
  <si>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</si>
  <si>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</si>
  <si>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</si>
  <si>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</si>
  <si>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</si>
  <si>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</si>
  <si>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</si>
  <si>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</si>
  <si>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</si>
  <si>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</si>
  <si>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</si>
  <si>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</si>
  <si>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</si>
  <si>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</si>
  <si>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</si>
  <si>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</si>
  <si>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</si>
  <si>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</si>
  <si>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</si>
  <si>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</si>
  <si>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</si>
  <si>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</si>
  <si>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</si>
  <si>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</si>
  <si>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</si>
  <si>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</si>
  <si>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</si>
  <si>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</si>
  <si>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</si>
  <si>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</si>
  <si>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</si>
  <si>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</si>
  <si>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</si>
  <si>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</si>
  <si>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</si>
  <si>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</si>
  <si>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</si>
  <si>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</si>
  <si>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</si>
  <si>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</si>
  <si>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</si>
  <si>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</si>
  <si>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</si>
  <si>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</si>
  <si>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</si>
  <si>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</si>
  <si>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</si>
  <si>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</si>
  <si>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</si>
  <si>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</si>
  <si>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</si>
  <si>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</si>
  <si>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</si>
  <si>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</si>
  <si>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</si>
  <si>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</si>
  <si>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</si>
  <si>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</si>
  <si>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</si>
  <si>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</si>
  <si>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</si>
  <si>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</si>
  <si>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</si>
  <si>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</si>
  <si>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</si>
  <si>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</si>
  <si>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</si>
  <si>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</si>
  <si>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</si>
  <si>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</si>
  <si>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</si>
  <si>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</si>
  <si>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</si>
  <si>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</si>
  <si>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</si>
  <si>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</si>
  <si>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</si>
  <si>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</si>
  <si>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</si>
  <si>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</si>
  <si>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</si>
  <si>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</si>
  <si>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</si>
  <si>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</si>
  <si>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</si>
  <si>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</si>
  <si>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</si>
  <si>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</si>
  <si>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</si>
  <si>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</si>
  <si>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</si>
  <si>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</si>
  <si>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</si>
  <si>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</si>
  <si>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</si>
  <si>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</si>
  <si>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</si>
  <si>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</si>
  <si>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</si>
  <si>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</si>
  <si>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</si>
  <si>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</si>
  <si>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</si>
  <si>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</si>
  <si>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</si>
  <si>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</si>
  <si>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</si>
  <si>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</si>
  <si>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</si>
  <si>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</si>
  <si>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</si>
  <si>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</si>
  <si>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</si>
  <si>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</si>
  <si>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</si>
  <si>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</si>
  <si>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</si>
  <si>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</si>
  <si>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</si>
  <si>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</si>
  <si>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</si>
  <si>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</si>
  <si>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</si>
  <si>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</si>
  <si>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</si>
  <si>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</si>
  <si>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</si>
  <si>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</si>
  <si>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</si>
  <si>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</si>
  <si>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</si>
  <si>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</si>
  <si>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</si>
  <si>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</si>
  <si>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</si>
  <si>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</si>
  <si>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</si>
  <si>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</si>
  <si>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</si>
  <si>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</si>
  <si>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</si>
  <si>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</si>
  <si>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</si>
  <si>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</si>
  <si>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</si>
  <si>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</si>
  <si>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</si>
  <si>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</si>
  <si>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</si>
  <si>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</si>
  <si>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</si>
  <si>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</si>
  <si>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</si>
  <si>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</si>
  <si>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</si>
  <si>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</si>
  <si>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</si>
  <si>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</si>
  <si>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</si>
  <si>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</si>
  <si>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</si>
  <si>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</si>
  <si>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</si>
  <si>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</si>
  <si>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</si>
  <si>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</si>
  <si>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</si>
  <si>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</si>
  <si>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</si>
  <si>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</si>
  <si>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</si>
  <si>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</si>
  <si>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</si>
  <si>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</si>
  <si>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</si>
  <si>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</si>
  <si>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</si>
  <si>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</si>
  <si>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</si>
  <si>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</si>
  <si>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</si>
  <si>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</si>
  <si>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</si>
  <si>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</si>
  <si>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</si>
  <si>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</si>
  <si>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</si>
  <si>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</si>
  <si>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</si>
  <si>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</si>
  <si>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</si>
  <si>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</si>
  <si>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</si>
  <si>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</si>
  <si>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</si>
  <si>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</si>
  <si>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</si>
  <si>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</si>
  <si>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</si>
  <si>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</si>
  <si>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</si>
  <si>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</si>
  <si>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</si>
  <si>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</si>
  <si>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</si>
  <si>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</si>
  <si>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</si>
  <si>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</si>
  <si>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</si>
  <si>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</si>
  <si>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</si>
  <si>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</si>
  <si>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</si>
  <si>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</si>
  <si>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</si>
  <si>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</si>
  <si>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</si>
  <si>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</si>
  <si>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</si>
  <si>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</si>
  <si>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</si>
  <si>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</si>
  <si>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</si>
  <si>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</si>
  <si>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</si>
  <si>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</si>
  <si>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</si>
  <si>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</si>
  <si>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</si>
  <si>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</si>
  <si>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</si>
  <si>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</si>
  <si>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</si>
  <si>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</si>
  <si>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</si>
  <si>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</si>
  <si>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</si>
  <si>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</si>
  <si>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</si>
  <si>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</si>
  <si>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</si>
  <si>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</si>
  <si>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</si>
  <si>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</si>
  <si>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</si>
  <si>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</si>
  <si>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</si>
  <si>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</si>
  <si>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</si>
  <si>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</si>
  <si>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</si>
  <si>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</si>
  <si>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</si>
  <si>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</si>
  <si>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</si>
  <si>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</si>
  <si>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</si>
  <si>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</si>
  <si>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</si>
  <si>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</si>
  <si>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</si>
  <si>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</si>
  <si>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</si>
  <si>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</si>
  <si>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</si>
  <si>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</si>
  <si>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</si>
  <si>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</si>
  <si>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</si>
  <si>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</si>
  <si>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</si>
  <si>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</si>
  <si>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</si>
  <si>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</si>
  <si>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</si>
  <si>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</si>
  <si>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</si>
  <si>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</si>
  <si>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</si>
  <si>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</si>
  <si>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</si>
  <si>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</si>
  <si>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</si>
  <si>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</si>
  <si>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</si>
  <si>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</si>
  <si>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</si>
  <si>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</si>
  <si>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</si>
  <si>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</si>
  <si>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</si>
  <si>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</si>
  <si>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</si>
  <si>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</si>
  <si>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</si>
  <si>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</si>
  <si>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</si>
  <si>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</si>
  <si>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</si>
  <si>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</si>
  <si>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</si>
  <si>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</si>
  <si>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</si>
  <si>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</si>
  <si>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</si>
  <si>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</si>
  <si>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</si>
  <si>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</si>
  <si>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</si>
  <si>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</si>
  <si>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</si>
  <si>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</si>
  <si>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</si>
  <si>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</si>
  <si>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</si>
  <si>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</si>
  <si>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</si>
  <si>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</si>
  <si>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</si>
  <si>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</si>
  <si>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</si>
  <si>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</si>
  <si>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</si>
  <si>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</si>
  <si>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</si>
  <si>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</si>
  <si>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</si>
  <si>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</si>
  <si>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</si>
  <si>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</si>
  <si>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</si>
  <si>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</si>
  <si>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</si>
  <si>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</si>
  <si>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</si>
  <si>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</si>
  <si>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</si>
  <si>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</si>
  <si>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</si>
  <si>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</si>
  <si>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</si>
  <si>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</si>
  <si>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</si>
  <si>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</si>
  <si>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</si>
  <si>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</si>
  <si>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</si>
  <si>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</si>
  <si>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</si>
  <si>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</si>
  <si>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</si>
  <si>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</si>
  <si>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</si>
  <si>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</si>
  <si>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</si>
  <si>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</si>
  <si>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</si>
  <si>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</si>
  <si>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</si>
  <si>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</si>
  <si>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</si>
  <si>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</si>
  <si>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</si>
  <si>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</si>
  <si>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</si>
  <si>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</si>
  <si>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</si>
  <si>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</si>
  <si>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</si>
  <si>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</si>
  <si>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</si>
  <si>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</si>
  <si>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</si>
  <si>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</si>
  <si>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</si>
  <si>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</si>
  <si>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</si>
  <si>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</si>
  <si>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</si>
  <si>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</si>
  <si>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</si>
  <si>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</si>
  <si>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</si>
  <si>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</si>
  <si>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</si>
  <si>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</si>
  <si>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</si>
  <si>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</si>
  <si>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</si>
  <si>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</si>
  <si>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</si>
  <si>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</si>
  <si>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</si>
  <si>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</si>
  <si>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</si>
  <si>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</si>
  <si>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</si>
  <si>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</si>
  <si>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</si>
  <si>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</si>
  <si>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</si>
  <si>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</si>
  <si>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</si>
  <si>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</si>
  <si>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</si>
  <si>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</si>
  <si>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</si>
  <si>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</si>
  <si>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</si>
  <si>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</si>
  <si>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</si>
  <si>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</si>
  <si>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</si>
  <si>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</si>
  <si>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</si>
  <si>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</si>
  <si>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</si>
  <si>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</si>
  <si>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</si>
  <si>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</si>
  <si>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</si>
  <si>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</si>
  <si>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</si>
  <si>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</si>
  <si>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</si>
  <si>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</si>
  <si>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</si>
  <si>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</si>
  <si>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</si>
  <si>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</si>
  <si>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</si>
  <si>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</si>
  <si>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</si>
  <si>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</si>
  <si>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</si>
  <si>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</si>
  <si>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</si>
  <si>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</si>
  <si>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</si>
  <si>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</si>
  <si>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</si>
  <si>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</si>
  <si>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</si>
  <si>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</si>
  <si>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</si>
  <si>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</si>
  <si>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</si>
  <si>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</si>
  <si>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</si>
  <si>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</si>
  <si>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</si>
  <si>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</si>
  <si>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</si>
  <si>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</si>
  <si>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</si>
  <si>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</si>
  <si>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</si>
  <si>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</si>
  <si>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</si>
  <si>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</si>
  <si>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</si>
  <si>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</si>
  <si>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</si>
  <si>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</si>
  <si>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</si>
  <si>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</si>
  <si>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</si>
  <si>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</si>
  <si>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</si>
  <si>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</si>
  <si>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</si>
  <si>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</si>
  <si>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</si>
  <si>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</si>
  <si>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</si>
  <si>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</si>
  <si>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</si>
  <si>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</si>
  <si>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</si>
  <si>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</si>
  <si>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</si>
  <si>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</si>
  <si>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</si>
  <si>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</si>
  <si>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</si>
  <si>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</si>
  <si>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</si>
  <si>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</si>
  <si>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</si>
  <si>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</si>
  <si>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</si>
  <si>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</si>
  <si>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</si>
  <si>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</si>
  <si>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</si>
  <si>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</si>
  <si>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</si>
  <si>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</si>
  <si>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</si>
  <si>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</si>
  <si>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</si>
  <si>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</si>
  <si>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</si>
  <si>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</si>
  <si>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</si>
  <si>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</si>
  <si>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</si>
  <si>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</si>
  <si>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</si>
  <si>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</si>
  <si>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</si>
  <si>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</si>
  <si>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</si>
  <si>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</si>
  <si>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</si>
  <si>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</si>
  <si>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</si>
  <si>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</si>
  <si>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</si>
  <si>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</si>
  <si>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</si>
  <si>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</si>
  <si>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</si>
  <si>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</si>
  <si>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</si>
  <si>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</si>
  <si>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</si>
  <si>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</si>
  <si>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</si>
  <si>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</si>
  <si>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</si>
  <si>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</si>
  <si>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</si>
  <si>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</si>
  <si>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</si>
  <si>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</si>
  <si>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</si>
  <si>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</si>
  <si>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</si>
  <si>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</si>
  <si>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</si>
  <si>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</si>
  <si>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</si>
  <si>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</si>
  <si>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</si>
  <si>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</si>
  <si>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</si>
  <si>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</si>
  <si>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</si>
  <si>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</si>
  <si>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</si>
  <si>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</si>
  <si>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</si>
  <si>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</si>
  <si>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</si>
  <si>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</si>
  <si>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</si>
  <si>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</si>
  <si>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</si>
  <si>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</si>
  <si>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</si>
  <si>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</si>
  <si>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</si>
  <si>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</si>
  <si>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</si>
  <si>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</si>
  <si>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</si>
  <si>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</si>
  <si>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</si>
  <si>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</si>
  <si>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</si>
  <si>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</si>
  <si>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</si>
  <si>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</si>
  <si>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</si>
  <si>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</si>
  <si>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</si>
  <si>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</si>
  <si>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</si>
  <si>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</si>
  <si>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</si>
  <si>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</si>
  <si>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</si>
  <si>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</si>
  <si>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</si>
  <si>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</si>
  <si>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</si>
  <si>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</si>
  <si>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</si>
  <si>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</si>
  <si>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</si>
  <si>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</si>
  <si>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</si>
  <si>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</si>
  <si>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</si>
  <si>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</si>
  <si>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</si>
  <si>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</si>
  <si>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</si>
  <si>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</si>
  <si>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</si>
  <si>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</si>
  <si>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</si>
  <si>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</si>
  <si>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</si>
  <si>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</si>
  <si>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</si>
  <si>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</si>
  <si>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</si>
  <si>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</si>
  <si>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</si>
  <si>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</si>
  <si>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</si>
  <si>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</si>
  <si>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</si>
  <si>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</si>
  <si>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</si>
  <si>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</si>
  <si>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</si>
  <si>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</si>
  <si>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</si>
  <si>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</si>
  <si>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</si>
  <si>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</si>
  <si>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</si>
  <si>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</si>
  <si>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</si>
  <si>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</si>
  <si>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</si>
  <si>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</si>
  <si>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</si>
  <si>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</si>
  <si>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</si>
  <si>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</si>
  <si>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</si>
  <si>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</si>
  <si>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</si>
  <si>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</si>
  <si>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</si>
  <si>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</si>
  <si>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</si>
  <si>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</si>
  <si>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</si>
  <si>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</si>
  <si>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</si>
  <si>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</si>
  <si>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</si>
  <si>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</si>
  <si>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</si>
  <si>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</si>
  <si>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</si>
  <si>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</si>
  <si>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</si>
  <si>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</si>
  <si>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</si>
  <si>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</si>
  <si>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</si>
  <si>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</si>
  <si>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</si>
  <si>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</si>
  <si>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</si>
  <si>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</si>
  <si>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</si>
  <si>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</si>
  <si>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</si>
  <si>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</si>
  <si>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</si>
  <si>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</si>
  <si>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</si>
  <si>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</si>
  <si>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</si>
  <si>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</si>
  <si>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</si>
  <si>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</si>
  <si>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</si>
  <si>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</si>
  <si>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</si>
  <si>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</si>
  <si>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</si>
  <si>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</si>
  <si>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</si>
  <si>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</si>
  <si>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</si>
  <si>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</si>
  <si>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</si>
  <si>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</si>
  <si>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</si>
  <si>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</si>
  <si>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</si>
  <si>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</si>
  <si>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</si>
  <si>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</si>
  <si>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</si>
  <si>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</si>
  <si>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</si>
  <si>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</si>
  <si>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</si>
  <si>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</si>
  <si>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</si>
  <si>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</si>
  <si>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</si>
  <si>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</si>
  <si>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</si>
  <si>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</si>
  <si>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</si>
  <si>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</si>
  <si>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</si>
  <si>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</si>
  <si>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</si>
  <si>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</si>
  <si>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</si>
  <si>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</si>
  <si>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</si>
  <si>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</si>
  <si>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</si>
  <si>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</si>
  <si>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</si>
  <si>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</si>
  <si>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</si>
  <si>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</si>
  <si>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</si>
  <si>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</si>
  <si>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</si>
  <si>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</si>
  <si>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</si>
  <si>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</si>
  <si>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</si>
  <si>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</si>
  <si>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</si>
  <si>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</si>
  <si>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</si>
  <si>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</si>
  <si>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</si>
  <si>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</si>
  <si>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</si>
  <si>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</si>
  <si>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</si>
  <si>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</si>
  <si>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</si>
  <si>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</si>
  <si>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</si>
  <si>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</si>
  <si>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</si>
  <si>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</si>
  <si>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</si>
  <si>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</si>
  <si>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</si>
  <si>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</si>
  <si>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</si>
  <si>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</si>
  <si>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</si>
  <si>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</si>
  <si>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</si>
  <si>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</si>
  <si>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</si>
  <si>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</si>
  <si>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</si>
  <si>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</si>
  <si>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</si>
  <si>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</si>
  <si>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</si>
  <si>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</si>
  <si>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</si>
  <si>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</si>
  <si>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</si>
  <si>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</si>
  <si>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</si>
  <si>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</si>
  <si>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</si>
  <si>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</si>
  <si>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</si>
  <si>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</si>
  <si>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</si>
  <si>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</si>
  <si>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</si>
  <si>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</si>
  <si>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</si>
  <si>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</si>
  <si>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</si>
  <si>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</si>
  <si>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</si>
  <si>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</si>
  <si>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</si>
  <si>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</si>
  <si>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</si>
  <si>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</si>
  <si>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</si>
  <si>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</si>
  <si>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</si>
  <si>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</si>
  <si>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</si>
  <si>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</si>
  <si>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</si>
  <si>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</si>
  <si>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</si>
  <si>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</si>
  <si>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</si>
  <si>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</si>
  <si>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</si>
  <si>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</si>
  <si>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</si>
  <si>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</si>
  <si>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</si>
  <si>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</si>
  <si>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</si>
  <si>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</si>
  <si>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</si>
  <si>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</si>
  <si>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</si>
  <si>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</si>
  <si>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</si>
  <si>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</si>
  <si>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</si>
  <si>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</si>
  <si>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</si>
  <si>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</si>
  <si>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</si>
  <si>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</si>
  <si>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</si>
  <si>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</si>
  <si>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</si>
  <si>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</si>
  <si>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</si>
  <si>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</si>
  <si>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</si>
  <si>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</si>
  <si>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</si>
  <si>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</si>
  <si>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</si>
  <si>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</si>
  <si>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</si>
  <si>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</si>
  <si>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</si>
  <si>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</si>
  <si>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</si>
  <si>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</si>
  <si>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</si>
  <si>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</si>
  <si>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</si>
  <si>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</si>
  <si>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</si>
  <si>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</si>
  <si>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</si>
  <si>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</si>
  <si>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</si>
  <si>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</si>
  <si>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</si>
  <si>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</si>
  <si>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</si>
  <si>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</si>
  <si>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</si>
  <si>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</si>
  <si>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</si>
  <si>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</si>
  <si>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</si>
  <si>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</si>
  <si>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</si>
  <si>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</si>
  <si>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</si>
  <si>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</si>
  <si>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</si>
  <si>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</si>
  <si>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</si>
  <si>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</si>
  <si>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</si>
  <si>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</si>
  <si>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</si>
  <si>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</si>
  <si>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</si>
  <si>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</si>
  <si>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</si>
  <si>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</si>
  <si>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</si>
  <si>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</si>
  <si>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</si>
  <si>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</si>
  <si>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</si>
  <si>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</si>
  <si>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</si>
  <si>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</si>
  <si>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</si>
  <si>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</si>
  <si>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</si>
  <si>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</si>
  <si>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</si>
  <si>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</si>
  <si>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</si>
  <si>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</si>
  <si>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</si>
  <si>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</si>
  <si>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</si>
  <si>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</si>
  <si>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</si>
  <si>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</si>
  <si>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</si>
  <si>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</si>
  <si>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</si>
  <si>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</si>
  <si>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</si>
  <si>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</si>
  <si>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</si>
  <si>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</si>
  <si>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</si>
  <si>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</si>
  <si>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</si>
  <si>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</si>
  <si>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</si>
  <si>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</si>
  <si>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</si>
  <si>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</si>
  <si>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</si>
  <si>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</si>
  <si>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</si>
  <si>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</si>
  <si>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</si>
  <si>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</si>
  <si>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</si>
  <si>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</si>
  <si>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</si>
  <si>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</si>
  <si>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</si>
  <si>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</si>
  <si>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</si>
  <si>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</si>
  <si>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</si>
  <si>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</si>
  <si>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</si>
  <si>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</si>
  <si>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</si>
  <si>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</si>
  <si>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</si>
  <si>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</si>
  <si>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</si>
  <si>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</si>
  <si>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</si>
  <si>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</si>
  <si>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</si>
  <si>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</si>
  <si>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</si>
  <si>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</si>
  <si>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</si>
  <si>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</si>
  <si>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</si>
  <si>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</si>
  <si>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</si>
  <si>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</si>
  <si>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</si>
  <si>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</si>
  <si>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</si>
  <si>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</si>
  <si>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</si>
  <si>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</si>
  <si>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</si>
  <si>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</si>
  <si>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</si>
  <si>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</si>
  <si>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</si>
  <si>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</si>
  <si>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</si>
  <si>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</si>
  <si>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</si>
  <si>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</si>
  <si>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</si>
  <si>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</si>
  <si>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</si>
  <si>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</si>
  <si>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</si>
  <si>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</si>
  <si>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</si>
  <si>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</si>
  <si>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</si>
  <si>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</si>
  <si>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</si>
  <si>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</si>
  <si>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</si>
  <si>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</si>
  <si>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</si>
  <si>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</si>
  <si>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</si>
  <si>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</si>
  <si>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</si>
  <si>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</si>
  <si>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</si>
  <si>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</si>
  <si>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</si>
  <si>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</si>
  <si>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</si>
  <si>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</si>
  <si>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</si>
  <si>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</si>
  <si>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</si>
  <si>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</si>
  <si>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</si>
  <si>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</si>
  <si>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</si>
  <si>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</si>
  <si>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</si>
  <si>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</si>
  <si>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</si>
  <si>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</si>
  <si>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</si>
  <si>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</si>
  <si>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</si>
  <si>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</si>
  <si>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</si>
  <si>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</si>
  <si>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</si>
  <si>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</si>
  <si>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</si>
  <si>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</si>
  <si>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</si>
  <si>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</si>
  <si>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</si>
  <si>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</si>
  <si>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</si>
  <si>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</si>
  <si>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</si>
  <si>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</si>
  <si>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</si>
  <si>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</si>
  <si>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</si>
  <si>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</si>
  <si>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</si>
  <si>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</si>
  <si>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</si>
  <si>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</si>
  <si>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</si>
  <si>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</si>
  <si>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</si>
  <si>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</si>
  <si>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</si>
  <si>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</si>
  <si>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</si>
  <si>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</si>
  <si>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</si>
  <si>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</si>
  <si>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</si>
  <si>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</si>
  <si>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</si>
  <si>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</si>
  <si>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</si>
  <si>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</si>
  <si>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</si>
  <si>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</si>
  <si>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</si>
  <si>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</si>
  <si>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</si>
  <si>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</si>
  <si>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</si>
  <si>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</si>
  <si>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</si>
  <si>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</si>
  <si>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</si>
  <si>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</si>
  <si>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</si>
  <si>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</si>
  <si>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</si>
  <si>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</si>
  <si>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</si>
  <si>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</si>
  <si>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</si>
  <si>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</si>
  <si>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</si>
  <si>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</si>
  <si>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</si>
  <si>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</si>
  <si>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</si>
  <si>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</si>
  <si>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</si>
  <si>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</si>
  <si>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</si>
  <si>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</si>
  <si>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</si>
  <si>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</si>
  <si>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</si>
  <si>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</si>
  <si>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</si>
  <si>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</si>
  <si>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</si>
  <si>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</si>
  <si>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</si>
  <si>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</si>
  <si>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</si>
  <si>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</si>
  <si>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</si>
  <si>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</si>
  <si>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</si>
  <si>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</si>
  <si>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</si>
  <si>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</si>
  <si>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</si>
  <si>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</si>
  <si>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</si>
  <si>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</si>
  <si>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</si>
  <si>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</si>
  <si>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</si>
  <si>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</si>
  <si>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</si>
  <si>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</si>
  <si>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</si>
  <si>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</si>
  <si>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</si>
  <si>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</si>
  <si>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</si>
  <si>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</si>
  <si>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</si>
  <si>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</si>
  <si>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</si>
  <si>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</si>
  <si>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</si>
  <si>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</si>
  <si>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</si>
  <si>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</si>
  <si>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</si>
  <si>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</si>
  <si>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</si>
  <si>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</si>
  <si>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</si>
  <si>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</si>
  <si>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</si>
  <si>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</si>
  <si>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</si>
  <si>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</si>
  <si>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</si>
  <si>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</si>
  <si>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</si>
  <si>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</si>
  <si>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</si>
  <si>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</si>
  <si>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</si>
  <si>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</si>
  <si>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</si>
  <si>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</si>
  <si>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</si>
  <si>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</si>
  <si>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</si>
  <si>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</si>
  <si>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</si>
  <si>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</si>
  <si>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</si>
  <si>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</si>
  <si>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</si>
  <si>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</si>
  <si>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</si>
  <si>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</si>
  <si>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</si>
  <si>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</si>
  <si>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</si>
  <si>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</si>
  <si>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</si>
  <si>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</si>
  <si>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</si>
  <si>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</si>
  <si>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</si>
  <si>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</si>
  <si>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</si>
  <si>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</si>
  <si>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</si>
  <si>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</si>
  <si>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</si>
  <si>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</si>
  <si>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</si>
  <si>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</si>
  <si>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</si>
  <si>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</si>
  <si>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</si>
  <si>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</si>
  <si>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</si>
  <si>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</si>
  <si>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</si>
  <si>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</si>
  <si>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</si>
  <si>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</si>
  <si>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</si>
  <si>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</si>
  <si>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</si>
  <si>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</si>
  <si>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</si>
  <si>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</si>
  <si>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</si>
  <si>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</si>
  <si>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</si>
  <si>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</si>
  <si>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</si>
  <si>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</si>
  <si>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</si>
  <si>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</si>
  <si>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</si>
  <si>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</si>
  <si>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</si>
  <si>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</si>
  <si>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</si>
  <si>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</si>
  <si>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</si>
  <si>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</si>
  <si>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</si>
  <si>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</si>
  <si>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</si>
  <si>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</si>
  <si>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</si>
  <si>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</si>
  <si>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</si>
  <si>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</si>
  <si>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</si>
  <si>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</si>
  <si>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</si>
  <si>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</si>
  <si>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</si>
  <si>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</si>
  <si>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</si>
  <si>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</si>
  <si>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</si>
  <si>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</si>
  <si>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</si>
  <si>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</si>
  <si>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</si>
  <si>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</si>
  <si>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</si>
  <si>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</si>
  <si>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</si>
  <si>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</si>
  <si>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</si>
  <si>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</si>
  <si>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</si>
  <si>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</si>
  <si>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</si>
  <si>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</si>
  <si>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</si>
  <si>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</si>
  <si>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</si>
  <si>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</si>
  <si>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</si>
  <si>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</si>
  <si>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</si>
  <si>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</si>
  <si>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</si>
  <si>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</si>
  <si>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</si>
  <si>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</si>
  <si>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</si>
  <si>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</si>
  <si>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</si>
  <si>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</si>
  <si>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</si>
  <si>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</si>
  <si>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</si>
  <si>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</si>
  <si>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</si>
  <si>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</si>
  <si>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</si>
  <si>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</si>
  <si>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</si>
  <si>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</si>
  <si>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</si>
  <si>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</si>
  <si>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</si>
  <si>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</si>
  <si>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</si>
  <si>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</si>
  <si>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</si>
  <si>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</si>
  <si>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</si>
  <si>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</si>
  <si>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</si>
  <si>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</si>
  <si>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</si>
  <si>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</si>
  <si>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</si>
  <si>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</si>
  <si>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</si>
  <si>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</si>
  <si>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</si>
  <si>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</si>
  <si>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</si>
  <si>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</si>
  <si>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</si>
  <si>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</si>
  <si>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</si>
  <si>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</si>
  <si>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</si>
  <si>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</si>
  <si>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</si>
  <si>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</si>
  <si>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</si>
  <si>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</si>
  <si>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</si>
  <si>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</si>
  <si>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</si>
  <si>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</si>
  <si>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</si>
  <si>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</si>
  <si>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</si>
  <si>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</si>
  <si>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</si>
  <si>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</si>
  <si>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</si>
  <si>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</si>
  <si>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</si>
  <si>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</si>
  <si>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</si>
  <si>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</si>
  <si>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</si>
  <si>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</si>
  <si>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</si>
  <si>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</si>
  <si>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</si>
  <si>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</si>
  <si>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</si>
  <si>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</si>
  <si>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</si>
  <si>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</si>
  <si>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</si>
  <si>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</si>
  <si>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</si>
  <si>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</si>
  <si>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</si>
  <si>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</si>
  <si>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</si>
  <si>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</si>
  <si>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</si>
  <si>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</si>
  <si>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</si>
  <si>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</si>
  <si>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</si>
  <si>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</si>
  <si>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</si>
  <si>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</si>
  <si>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</si>
  <si>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</si>
  <si>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</si>
  <si>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</si>
  <si>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</si>
  <si>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</si>
  <si>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</si>
  <si>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</si>
  <si>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</si>
  <si>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</si>
  <si>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</si>
  <si>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</si>
  <si>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</si>
  <si>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</si>
  <si>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</si>
  <si>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</si>
  <si>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</si>
  <si>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</si>
  <si>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</si>
  <si>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</si>
  <si>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</si>
  <si>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</si>
  <si>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</si>
  <si>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</si>
  <si>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</si>
  <si>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</si>
  <si>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</si>
  <si>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</si>
  <si>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</si>
  <si>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</si>
  <si>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</si>
  <si>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</si>
  <si>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</si>
  <si>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</si>
  <si>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</si>
  <si>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</si>
  <si>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</si>
  <si>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</si>
  <si>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</si>
  <si>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</si>
  <si>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</si>
  <si>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</si>
  <si>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</si>
  <si>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</si>
  <si>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</si>
  <si>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</si>
  <si>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</si>
  <si>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</si>
  <si>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</si>
  <si>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</si>
  <si>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</si>
  <si>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</si>
  <si>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</si>
  <si>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</si>
  <si>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</si>
  <si>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</si>
  <si>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</si>
  <si>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</si>
  <si>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</si>
  <si>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</si>
  <si>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</si>
  <si>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</si>
  <si>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</si>
  <si>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</si>
  <si>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</si>
  <si>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</si>
  <si>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</si>
  <si>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</si>
  <si>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</si>
  <si>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</si>
  <si>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</si>
  <si>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</si>
  <si>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</si>
  <si>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</si>
  <si>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</si>
  <si>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</si>
  <si>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</si>
  <si>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</si>
  <si>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</si>
  <si>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</si>
  <si>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</si>
  <si>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</si>
  <si>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</si>
  <si>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</si>
  <si>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</si>
  <si>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</si>
  <si>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</si>
  <si>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</si>
  <si>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</si>
  <si>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</si>
  <si>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</si>
  <si>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</si>
  <si>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</si>
  <si>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</si>
  <si>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</si>
  <si>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</si>
  <si>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</si>
  <si>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</si>
  <si>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</si>
  <si>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</si>
  <si>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</si>
  <si>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</si>
  <si>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</si>
  <si>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</si>
  <si>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</si>
  <si>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</si>
  <si>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</si>
  <si>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</si>
  <si>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</si>
  <si>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</si>
  <si>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</si>
  <si>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</si>
  <si>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</si>
  <si>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</si>
  <si>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</si>
  <si>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</si>
  <si>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</si>
  <si>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</si>
  <si>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</si>
  <si>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</si>
  <si>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</si>
  <si>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</si>
  <si>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</si>
  <si>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</si>
  <si>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</si>
  <si>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</si>
  <si>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</si>
  <si>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</si>
  <si>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</si>
  <si>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</si>
  <si>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</si>
  <si>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</si>
  <si>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</si>
  <si>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</si>
  <si>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</si>
  <si>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</si>
  <si>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</si>
  <si>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</si>
  <si>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</si>
  <si>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</si>
  <si>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</si>
  <si>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</si>
  <si>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</si>
  <si>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</si>
  <si>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</si>
  <si>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</si>
  <si>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</si>
  <si>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</si>
  <si>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</si>
  <si>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</si>
  <si>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</si>
  <si>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</si>
  <si>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</si>
  <si>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</si>
  <si>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</si>
  <si>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</si>
  <si>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</si>
  <si>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</si>
  <si>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</si>
  <si>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</si>
  <si>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</si>
  <si>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</si>
  <si>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</si>
  <si>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</si>
  <si>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</si>
  <si>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</si>
  <si>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</si>
  <si>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</si>
  <si>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</si>
  <si>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</si>
  <si>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</si>
  <si>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</si>
  <si>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</si>
  <si>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</si>
  <si>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</si>
  <si>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</si>
  <si>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</si>
  <si>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</si>
  <si>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</si>
  <si>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</si>
  <si>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</si>
  <si>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</si>
  <si>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</si>
  <si>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</si>
  <si>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</si>
  <si>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</si>
  <si>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</si>
  <si>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</si>
  <si>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</si>
  <si>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</si>
  <si>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</si>
  <si>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</si>
  <si>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</si>
  <si>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</si>
  <si>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</si>
  <si>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</si>
  <si>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</si>
  <si>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</si>
  <si>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</si>
  <si>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</si>
  <si>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</si>
  <si>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</si>
  <si>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</si>
  <si>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</si>
  <si>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</si>
  <si>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</si>
  <si>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</si>
  <si>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</si>
  <si>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</si>
  <si>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</si>
  <si>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</si>
  <si>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</si>
  <si>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</si>
  <si>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</si>
  <si>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</si>
  <si>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</si>
  <si>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</si>
  <si>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</si>
  <si>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</si>
  <si>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</si>
  <si>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</si>
  <si>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</si>
  <si>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</si>
  <si>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</si>
  <si>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</si>
  <si>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</si>
  <si>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</si>
  <si>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</si>
  <si>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</si>
  <si>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</si>
  <si>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</si>
  <si>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</si>
  <si>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</si>
  <si>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</si>
  <si>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</si>
  <si>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</si>
  <si>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</si>
  <si>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</si>
  <si>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</si>
  <si>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</si>
  <si>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</si>
  <si>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</si>
  <si>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</si>
  <si>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</si>
  <si>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</si>
  <si>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</si>
  <si>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</si>
  <si>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</si>
  <si>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</si>
  <si>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</si>
  <si>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</si>
  <si>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</si>
  <si>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</si>
  <si>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</si>
  <si>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</si>
  <si>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</si>
  <si>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</si>
  <si>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</si>
  <si>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</si>
  <si>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</si>
  <si>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</si>
  <si>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</si>
  <si>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</si>
  <si>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</si>
  <si>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</si>
  <si>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</si>
  <si>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</si>
  <si>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</si>
  <si>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</si>
  <si>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</si>
  <si>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</si>
  <si>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</si>
  <si>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</si>
  <si>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</si>
  <si>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</si>
  <si>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</si>
  <si>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</si>
  <si>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</si>
  <si>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</si>
  <si>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</si>
  <si>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</si>
  <si>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</si>
  <si>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</si>
  <si>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</si>
  <si>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</si>
  <si>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</si>
  <si>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</si>
  <si>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</si>
  <si>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</si>
  <si>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</si>
  <si>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</si>
  <si>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</si>
  <si>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</si>
  <si>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</si>
  <si>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</si>
  <si>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</si>
  <si>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</si>
  <si>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</si>
  <si>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</si>
  <si>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</si>
  <si>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</si>
  <si>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</si>
  <si>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</si>
  <si>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</si>
  <si>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</si>
  <si>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</si>
  <si>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</si>
  <si>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</si>
  <si>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</si>
  <si>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</si>
  <si>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</si>
  <si>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</si>
  <si>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</si>
  <si>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</si>
  <si>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</si>
  <si>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</si>
  <si>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</si>
  <si>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</si>
  <si>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</si>
  <si>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</si>
  <si>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</si>
  <si>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</si>
  <si>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</si>
  <si>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</si>
  <si>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</si>
  <si>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</si>
  <si>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</si>
  <si>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</si>
  <si>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</si>
  <si>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</si>
  <si>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</si>
  <si>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</si>
  <si>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</si>
  <si>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</si>
  <si>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</si>
  <si>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</si>
  <si>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</si>
  <si>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</si>
  <si>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</si>
  <si>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</si>
  <si>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</si>
  <si>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</si>
  <si>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</si>
  <si>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</si>
  <si>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</si>
  <si>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</si>
  <si>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</si>
  <si>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</si>
  <si>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</si>
  <si>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</si>
  <si>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</si>
  <si>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</si>
  <si>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</si>
  <si>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</si>
  <si>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</si>
  <si>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</si>
  <si>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</si>
  <si>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</si>
  <si>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</si>
  <si>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</si>
  <si>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</si>
  <si>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</si>
  <si>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</si>
  <si>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</si>
  <si>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</si>
  <si>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</si>
  <si>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</si>
  <si>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</si>
  <si>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</si>
  <si>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</si>
  <si>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</si>
  <si>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</si>
  <si>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</si>
  <si>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</si>
  <si>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</si>
  <si>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</si>
  <si>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</si>
  <si>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</si>
  <si>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</si>
  <si>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</si>
  <si>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</si>
  <si>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</si>
  <si>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</si>
  <si>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</si>
  <si>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</si>
  <si>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</si>
  <si>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</si>
  <si>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</si>
  <si>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</si>
  <si>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</si>
  <si>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</si>
  <si>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</si>
  <si>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</si>
  <si>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</si>
  <si>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</si>
  <si>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</si>
  <si>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</si>
  <si>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</si>
  <si>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</si>
  <si>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</si>
  <si>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</si>
  <si>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</si>
  <si>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</si>
  <si>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</si>
  <si>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</si>
  <si>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</si>
  <si>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</si>
  <si>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</si>
  <si>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</si>
  <si>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</si>
  <si>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</si>
  <si>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</si>
  <si>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</si>
  <si>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</si>
  <si>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</si>
  <si>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</si>
  <si>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</si>
  <si>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</si>
  <si>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</si>
  <si>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</si>
  <si>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</si>
  <si>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</si>
  <si>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</si>
  <si>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</si>
  <si>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</si>
  <si>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</si>
  <si>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</si>
  <si>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</si>
  <si>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</si>
  <si>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</si>
  <si>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</si>
  <si>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</si>
  <si>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</si>
  <si>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</si>
  <si>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</si>
  <si>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</si>
  <si>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</si>
  <si>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</si>
  <si>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</si>
  <si>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</si>
  <si>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</si>
  <si>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</si>
  <si>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</si>
  <si>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</si>
  <si>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</si>
  <si>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</si>
  <si>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</si>
  <si>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</si>
  <si>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</si>
  <si>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</si>
  <si>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</si>
  <si>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</si>
  <si>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</si>
  <si>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</si>
  <si>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</si>
  <si>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</si>
  <si>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</si>
  <si>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</si>
  <si>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</si>
  <si>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</si>
  <si>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</si>
  <si>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</si>
  <si>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</si>
  <si>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</si>
  <si>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</si>
  <si>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</si>
  <si>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</si>
  <si>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</si>
  <si>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</si>
  <si>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</si>
  <si>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</si>
  <si>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</si>
  <si>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</si>
  <si>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</si>
  <si>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</si>
  <si>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</si>
  <si>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</si>
  <si>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</si>
  <si>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</si>
  <si>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</si>
  <si>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</si>
  <si>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</si>
  <si>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</si>
  <si>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</si>
  <si>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</si>
  <si>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</si>
  <si>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</si>
  <si>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</si>
  <si>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</si>
  <si>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</si>
  <si>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</si>
  <si>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</si>
  <si>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</si>
  <si>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</si>
  <si>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</si>
  <si>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</si>
  <si>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</si>
  <si>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</si>
  <si>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</si>
  <si>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</si>
  <si>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</si>
  <si>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</si>
  <si>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</si>
  <si>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</si>
  <si>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</si>
  <si>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</si>
  <si>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</si>
  <si>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</si>
  <si>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</si>
  <si>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</si>
  <si>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</si>
  <si>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</si>
  <si>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</si>
  <si>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</si>
  <si>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</si>
  <si>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</si>
  <si>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</si>
  <si>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</si>
  <si>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</si>
  <si>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</si>
  <si>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</si>
  <si>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</si>
  <si>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</si>
  <si>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</si>
  <si>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</si>
  <si>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</si>
  <si>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</si>
  <si>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</si>
  <si>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</si>
  <si>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</si>
  <si>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</si>
  <si>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</si>
  <si>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</si>
  <si>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</si>
  <si>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</si>
  <si>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</si>
  <si>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</si>
  <si>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</si>
  <si>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</si>
  <si>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</si>
  <si>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</si>
  <si>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</si>
  <si>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</si>
  <si>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</si>
  <si>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</si>
  <si>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</si>
  <si>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</si>
  <si>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</si>
  <si>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</si>
  <si>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</si>
  <si>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</si>
  <si>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</si>
  <si>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</si>
  <si>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</si>
  <si>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</si>
  <si>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</si>
  <si>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</si>
  <si>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</si>
  <si>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</si>
  <si>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</si>
  <si>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</si>
  <si>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</si>
  <si>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</si>
  <si>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</si>
  <si>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</si>
  <si>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</si>
  <si>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</si>
  <si>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</si>
  <si>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</si>
  <si>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</si>
  <si>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</si>
  <si>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</si>
  <si>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</si>
  <si>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</si>
  <si>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</si>
  <si>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</si>
  <si>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</si>
  <si>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</si>
  <si>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</si>
  <si>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</si>
  <si>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</si>
  <si>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</si>
  <si>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</si>
  <si>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</si>
  <si>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</si>
  <si>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</si>
  <si>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</si>
  <si>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</si>
  <si>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</si>
  <si>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</si>
  <si>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</si>
  <si>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</si>
  <si>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</si>
  <si>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</si>
  <si>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</si>
  <si>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</si>
  <si>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</si>
  <si>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</si>
  <si>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</si>
  <si>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</si>
  <si>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</si>
  <si>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</si>
  <si>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</si>
  <si>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</si>
  <si>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</si>
  <si>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</si>
  <si>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</si>
  <si>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</si>
  <si>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</si>
  <si>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</si>
  <si>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</si>
  <si>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</si>
  <si>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</si>
  <si>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</si>
  <si>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</si>
  <si>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</si>
  <si>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</si>
  <si>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</si>
  <si>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</si>
  <si>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</si>
  <si>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</si>
  <si>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</si>
  <si>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</si>
  <si>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</si>
  <si>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</si>
  <si>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</si>
  <si>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</si>
  <si>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</si>
  <si>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</si>
  <si>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</si>
  <si>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</si>
  <si>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</si>
  <si>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</si>
  <si>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</si>
  <si>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</si>
  <si>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</si>
  <si>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</si>
  <si>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</si>
  <si>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</si>
  <si>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</si>
  <si>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</si>
  <si>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</si>
  <si>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</si>
  <si>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</si>
  <si>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</si>
  <si>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</si>
  <si>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</si>
  <si>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</si>
  <si>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</si>
  <si>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</si>
  <si>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</si>
  <si>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</si>
  <si>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</si>
  <si>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</si>
  <si>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</si>
  <si>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</si>
  <si>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</si>
  <si>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</si>
  <si>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</si>
  <si>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</si>
  <si>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</si>
  <si>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</si>
  <si>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</si>
  <si>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</si>
  <si>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</si>
  <si>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</si>
  <si>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</si>
  <si>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</si>
  <si>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</si>
  <si>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</si>
  <si>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</si>
  <si>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</si>
  <si>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</si>
  <si>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</si>
  <si>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</si>
  <si>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</si>
  <si>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</si>
  <si>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</si>
  <si>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</si>
  <si>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</si>
  <si>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</si>
  <si>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</si>
  <si>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</si>
  <si>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</si>
  <si>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</si>
  <si>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</si>
  <si>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</si>
  <si>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</si>
  <si>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</si>
  <si>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</si>
  <si>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</si>
  <si>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</si>
  <si>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</si>
  <si>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</si>
  <si>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</si>
  <si>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</si>
  <si>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</si>
  <si>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</si>
  <si>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</si>
  <si>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</si>
  <si>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</si>
  <si>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</si>
  <si>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</si>
  <si>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</si>
  <si>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</si>
  <si>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</si>
  <si>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</si>
  <si>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</si>
  <si>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</si>
  <si>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</si>
  <si>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</si>
  <si>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</si>
  <si>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</si>
  <si>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</si>
  <si>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</si>
  <si>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</si>
  <si>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</si>
  <si>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</si>
  <si>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</si>
  <si>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</si>
  <si>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</si>
  <si>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</si>
  <si>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</si>
  <si>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</si>
  <si>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</si>
  <si>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</si>
  <si>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</si>
  <si>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</si>
  <si>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</si>
  <si>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</si>
  <si>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</si>
  <si>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</si>
  <si>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</si>
  <si>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</si>
  <si>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</si>
  <si>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</si>
  <si>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</si>
  <si>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</si>
  <si>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</si>
  <si>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</si>
  <si>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</si>
  <si>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</si>
  <si>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</si>
  <si>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</si>
  <si>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</si>
  <si>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</si>
  <si>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</si>
  <si>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</si>
  <si>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</si>
  <si>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</si>
  <si>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</si>
  <si>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</si>
  <si>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</si>
  <si>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</si>
  <si>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</si>
  <si>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</si>
  <si>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</si>
  <si>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</si>
  <si>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</si>
  <si>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</si>
  <si>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</si>
  <si>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</si>
  <si>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</si>
  <si>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</si>
  <si>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</si>
  <si>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</si>
  <si>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</si>
  <si>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</si>
  <si>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</si>
  <si>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</si>
  <si>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</si>
  <si>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</si>
  <si>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</si>
  <si>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</si>
  <si>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</si>
  <si>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</si>
  <si>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</si>
  <si>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</si>
  <si>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</si>
  <si>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</si>
  <si>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</si>
  <si>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</si>
  <si>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</si>
  <si>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</si>
  <si>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</si>
  <si>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</si>
  <si>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</si>
  <si>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</si>
  <si>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</si>
  <si>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</si>
  <si>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</si>
  <si>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</si>
  <si>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</si>
  <si>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</si>
  <si>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</si>
  <si>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</si>
  <si>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</si>
  <si>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</si>
  <si>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</si>
  <si>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</si>
  <si>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</si>
  <si>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</si>
  <si>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</si>
  <si>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</si>
  <si>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</si>
  <si>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</si>
  <si>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</si>
  <si>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</si>
  <si>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</si>
  <si>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</si>
  <si>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</si>
  <si>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</si>
  <si>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</si>
  <si>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</si>
  <si>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</si>
  <si>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</si>
  <si>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</si>
  <si>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</si>
  <si>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Ravnatelj: Josip Šipek</t>
  </si>
  <si>
    <t xml:space="preserve">Predsjednica Školskog odbora: Žganec Petra </t>
  </si>
  <si>
    <t>OSNOVNA ŠKOLA STRAHONINEC, ČAKOVEČKA 55, STRAHONINEC,                        40000 ČAKOVEC                                          KLASA: 400-06/25-01/2                                                                         URBROJ: 2109-43-26-3                                                           Strahoninec, 13.05.2026.</t>
  </si>
  <si>
    <t>2.IZMJENE PLANA NABAVE OŠ STRAHONINEC ZA 2026. GODINU</t>
  </si>
  <si>
    <t xml:space="preserve">          Usvojeno na 22.sjednici Školskog odbora. Usvajanjem plana nabave daje se suglasnost ravnatelju škole za pokretanje postupaka jednostavne nabave i sklapanje ugovora s najpovoljnijim ponuditeljima ili izdavanje narudžbenica najpovoljnijem ponuditelju.</t>
  </si>
  <si>
    <t>10</t>
  </si>
  <si>
    <t>12 mjeseci</t>
  </si>
  <si>
    <t>OPSKRBA ELEKTRIČNOM ENERGIJOM</t>
  </si>
  <si>
    <t>Predmet nabave za razdoblje 01.07.2026.-30.06.2027.// Evidencijski broj nabave 2/26 JN-VV, ZN1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</si>
</sst>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5" fillId="0" borderId="0" xfId="0" quotePrefix="1" applyFont="1" applyAlignment="1" applyProtection="1">
      <alignment horizontal="center" wrapText="1"/>
      <protection hidden="1"/>
    </xf>
    <xf numFmtId="49" fontId="15" fillId="0" borderId="0" xfId="0" quotePrefix="1" applyNumberFormat="1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" fontId="15" fillId="0" borderId="0" xfId="0" applyNumberFormat="1" applyFont="1" applyAlignment="1" applyProtection="1">
      <alignment wrapText="1"/>
      <protection locked="0"/>
    </xf>
    <xf numFmtId="0" fontId="16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4"/>
  <sheetViews>
    <sheetView tabSelected="1" zoomScale="115" zoomScaleNormal="115" workbookViewId="0">
      <pane ySplit="4" topLeftCell="A5" activePane="bottomLeft" state="frozen"/>
      <selection pane="bottomLeft" activeCell="P12" sqref="P12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8" t="s">
        <v>18923</v>
      </c>
      <c r="B2" s="39"/>
      <c r="C2" s="39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42" t="s">
        <v>18924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56.25" x14ac:dyDescent="0.2">
      <c r="A5" s="33">
        <v>10</v>
      </c>
      <c r="B5" s="34" t="s">
        <v>18926</v>
      </c>
      <c r="C5" s="35" t="s">
        <v>18894</v>
      </c>
      <c r="D5" s="35" t="s">
        <v>18928</v>
      </c>
      <c r="E5" s="35" t="s">
        <v>18898</v>
      </c>
      <c r="F5" s="36" t="s">
        <v>2903</v>
      </c>
      <c r="G5" s="37">
        <v>8300</v>
      </c>
      <c r="H5" s="35" t="s">
        <v>12053</v>
      </c>
      <c r="I5" s="35" t="s">
        <v>98</v>
      </c>
      <c r="J5" s="35" t="s">
        <v>98</v>
      </c>
      <c r="K5" s="35" t="s">
        <v>18916</v>
      </c>
      <c r="L5" s="35" t="s">
        <v>98</v>
      </c>
      <c r="M5" s="35" t="s">
        <v>2592</v>
      </c>
      <c r="N5" s="35" t="s">
        <v>18927</v>
      </c>
      <c r="O5" s="35" t="s">
        <v>18929</v>
      </c>
      <c r="P5" s="35" t="s">
        <v>99</v>
      </c>
      <c r="Q5" s="35" t="s">
        <v>99</v>
      </c>
    </row>
    <row r="6" spans="1:17" x14ac:dyDescent="0.2">
      <c r="A6" s="9" t="str">
        <f t="shared" ref="A6:A53" si="0">IF(LEN(B6)&gt;0,TEXT(ROW(B6)-3,"0000"),(IF(LEN(B7)&gt;0,"unesite ev. broj nabave i ostale podatke","")))</f>
        <v/>
      </c>
      <c r="B6" s="24"/>
      <c r="C6" s="7"/>
      <c r="D6" s="7"/>
      <c r="E6" s="7"/>
      <c r="F6" s="18"/>
      <c r="G6" s="8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9" t="str">
        <f t="shared" si="0"/>
        <v/>
      </c>
      <c r="B7" s="24"/>
      <c r="C7" s="7"/>
      <c r="D7" s="7"/>
      <c r="E7" s="7"/>
      <c r="F7" s="18"/>
      <c r="G7" s="8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40" t="s">
        <v>18925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7"/>
    </row>
    <row r="9" spans="1:17" ht="15.75" x14ac:dyDescent="0.25">
      <c r="A9" s="30"/>
      <c r="B9" s="31"/>
      <c r="C9" s="31"/>
      <c r="D9" s="32"/>
      <c r="E9" s="31"/>
      <c r="F9" s="31"/>
      <c r="G9" s="31"/>
      <c r="H9" s="31"/>
      <c r="I9" s="31"/>
      <c r="J9" s="31"/>
      <c r="K9" s="31"/>
      <c r="L9"/>
      <c r="M9"/>
      <c r="N9"/>
      <c r="O9"/>
      <c r="P9"/>
      <c r="Q9" s="7"/>
    </row>
    <row r="10" spans="1:17" ht="15.75" x14ac:dyDescent="0.25">
      <c r="A10"/>
      <c r="B10" t="s">
        <v>18922</v>
      </c>
      <c r="C10"/>
      <c r="D10"/>
      <c r="E10"/>
      <c r="F10"/>
      <c r="G10"/>
      <c r="H10"/>
      <c r="I10"/>
      <c r="J10"/>
      <c r="K10"/>
      <c r="L10" s="41" t="s">
        <v>18921</v>
      </c>
      <c r="M10" s="41"/>
      <c r="N10" s="41"/>
      <c r="O10" s="41"/>
      <c r="P10"/>
      <c r="Q10" s="7"/>
    </row>
    <row r="11" spans="1:17" x14ac:dyDescent="0.2">
      <c r="A11" s="9" t="str">
        <f t="shared" ref="A11" si="1">IF(LEN(B11)&gt;0,TEXT(ROW(B11)-3,"0000"),(IF(LEN(B12)&gt;0,"unesite ev. broj nabave i ostale podatke","")))</f>
        <v/>
      </c>
      <c r="B11" s="24"/>
      <c r="C11" s="7"/>
      <c r="D11" s="7"/>
      <c r="E11" s="7"/>
      <c r="F11" s="1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9" t="str">
        <f t="shared" si="0"/>
        <v/>
      </c>
      <c r="B12" s="24"/>
      <c r="C12" s="7"/>
      <c r="D12" s="7"/>
      <c r="E12" s="7"/>
      <c r="F12" s="1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9" t="str">
        <f t="shared" si="0"/>
        <v/>
      </c>
      <c r="B13" s="24"/>
      <c r="C13" s="7"/>
      <c r="D13" s="7"/>
      <c r="E13" s="7"/>
      <c r="F13" s="1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9" t="str">
        <f t="shared" si="0"/>
        <v/>
      </c>
      <c r="B14" s="24"/>
      <c r="C14" s="7"/>
      <c r="D14" s="7"/>
      <c r="E14" s="7"/>
      <c r="F14" s="1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9" t="str">
        <f t="shared" si="0"/>
        <v/>
      </c>
      <c r="B15" s="24"/>
      <c r="C15" s="7"/>
      <c r="D15" s="7"/>
      <c r="E15" s="7"/>
      <c r="F15" s="1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B16" s="24"/>
      <c r="C16" s="7"/>
      <c r="D16" s="7"/>
      <c r="E16" s="7"/>
      <c r="F16" s="1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B17" s="24"/>
      <c r="C17" s="7"/>
      <c r="D17" s="7"/>
      <c r="E17" s="7"/>
      <c r="F17" s="1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9" t="str">
        <f t="shared" si="0"/>
        <v/>
      </c>
      <c r="B18" s="24"/>
      <c r="C18" s="7"/>
      <c r="D18" s="7"/>
      <c r="E18" s="7"/>
      <c r="F18" s="1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9" t="str">
        <f t="shared" si="0"/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9" t="str">
        <f t="shared" si="0"/>
        <v/>
      </c>
      <c r="B21" s="24"/>
      <c r="C21" s="7"/>
      <c r="D21" s="7"/>
      <c r="E21" s="7"/>
      <c r="F21" s="1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B22" s="24"/>
      <c r="C22" s="7"/>
      <c r="D22" s="7"/>
      <c r="E22" s="7"/>
      <c r="F22" s="1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B23" s="24"/>
      <c r="C23" s="7"/>
      <c r="D23" s="7"/>
      <c r="E23" s="7"/>
      <c r="F23" s="1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ref="A54:A117" si="2">IF(LEN(B54)&gt;0,TEXT(ROW(B54)-3,"0000"),(IF(LEN(B55)&gt;0,"unesite ev. broj nabave i ostale podatke","")))</f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2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2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2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2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2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2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2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2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2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2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2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2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2"/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ref="A118:A181" si="3">IF(LEN(B118)&gt;0,TEXT(ROW(B118)-3,"0000"),(IF(LEN(B119)&gt;0,"unesite ev. broj nabave i ostale podatke","")))</f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3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3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3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3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3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3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3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3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3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3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3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3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3"/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ref="A182:A245" si="4">IF(LEN(B182)&gt;0,TEXT(ROW(B182)-3,"0000"),(IF(LEN(B183)&gt;0,"unesite ev. broj nabave i ostale podatke","")))</f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4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4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4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4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4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4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4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4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4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4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4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4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ref="A246:A309" si="5">IF(LEN(B246)&gt;0,TEXT(ROW(B246)-3,"0000"),(IF(LEN(B247)&gt;0,"unesite ev. broj nabave i ostale podatke","")))</f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5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5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5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5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5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5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5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5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5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5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5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5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ref="A310:A373" si="6">IF(LEN(B310)&gt;0,TEXT(ROW(B310)-3,"0000"),(IF(LEN(B311)&gt;0,"unesite ev. broj nabave i ostale podatke","")))</f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6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6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6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6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6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6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6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6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6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6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6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6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ref="A374:A437" si="7">IF(LEN(B374)&gt;0,TEXT(ROW(B374)-3,"0000"),(IF(LEN(B375)&gt;0,"unesite ev. broj nabave i ostale podatke","")))</f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7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7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7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7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7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7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7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7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7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7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7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7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ref="A438:A501" si="8">IF(LEN(B438)&gt;0,TEXT(ROW(B438)-3,"0000"),(IF(LEN(B439)&gt;0,"unesite ev. broj nabave i ostale podatke","")))</f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8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8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8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8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8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8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8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8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8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8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8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8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ref="A502:A565" si="9">IF(LEN(B502)&gt;0,TEXT(ROW(B502)-3,"0000"),(IF(LEN(B503)&gt;0,"unesite ev. broj nabave i ostale podatke","")))</f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9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9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9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9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9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9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9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9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9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9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9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9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ref="A566:A629" si="10">IF(LEN(B566)&gt;0,TEXT(ROW(B566)-3,"0000"),(IF(LEN(B567)&gt;0,"unesite ev. broj nabave i ostale podatke","")))</f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0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0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0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0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0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0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0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0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0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0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0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0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ref="A630:A693" si="11">IF(LEN(B630)&gt;0,TEXT(ROW(B630)-3,"0000"),(IF(LEN(B631)&gt;0,"unesite ev. broj nabave i ostale podatke","")))</f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1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1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1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1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1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1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1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1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1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1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1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1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ref="A694:A757" si="12">IF(LEN(B694)&gt;0,TEXT(ROW(B694)-3,"0000"),(IF(LEN(B695)&gt;0,"unesite ev. broj nabave i ostale podatke","")))</f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2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2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2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2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2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2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2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2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2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2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2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2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ref="A758:A821" si="13">IF(LEN(B758)&gt;0,TEXT(ROW(B758)-3,"0000"),(IF(LEN(B759)&gt;0,"unesite ev. broj nabave i ostale podatke","")))</f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3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3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3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3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3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3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3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3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3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3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3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3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ref="A822:A885" si="14">IF(LEN(B822)&gt;0,TEXT(ROW(B822)-3,"0000"),(IF(LEN(B823)&gt;0,"unesite ev. broj nabave i ostale podatke","")))</f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4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4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4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4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4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4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4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4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4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4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4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4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ref="A886:A949" si="15">IF(LEN(B886)&gt;0,TEXT(ROW(B886)-3,"0000"),(IF(LEN(B887)&gt;0,"unesite ev. broj nabave i ostale podatke","")))</f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5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5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5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5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5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5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5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5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5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5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5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5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ref="A950:A1013" si="16">IF(LEN(B950)&gt;0,TEXT(ROW(B950)-3,"0000"),(IF(LEN(B951)&gt;0,"unesite ev. broj nabave i ostale podatke","")))</f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6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6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6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6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6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6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6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6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6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6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6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6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9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9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9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9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9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9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9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9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9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9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9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9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9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ref="A1014:A1077" si="17">IF(LEN(B1014)&gt;0,TEXT(ROW(B1014)-3,"0000"),(IF(LEN(B1015)&gt;0,"unesite ev. broj nabave i ostale podatke","")))</f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7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7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7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7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7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7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7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7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7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7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7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7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ref="A1078:A1141" si="18">IF(LEN(B1078)&gt;0,TEXT(ROW(B1078)-3,"0000"),(IF(LEN(B1079)&gt;0,"unesite ev. broj nabave i ostale podatke","")))</f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8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8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8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8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8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8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8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8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8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8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8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8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ref="A1142:A1205" si="19">IF(LEN(B1142)&gt;0,TEXT(ROW(B1142)-3,"0000"),(IF(LEN(B1143)&gt;0,"unesite ev. broj nabave i ostale podatke","")))</f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9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9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9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9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9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9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9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9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9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9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9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9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F1181" s="18"/>
      <c r="H1181" s="7"/>
      <c r="I1181" s="7"/>
    </row>
    <row r="1182" spans="1:17" x14ac:dyDescent="0.2">
      <c r="A1182" s="9" t="str">
        <f t="shared" si="19"/>
        <v/>
      </c>
      <c r="B1182" s="24"/>
      <c r="C1182" s="9"/>
      <c r="F1182" s="18"/>
      <c r="H1182" s="7"/>
      <c r="I1182" s="7"/>
    </row>
    <row r="1183" spans="1:17" x14ac:dyDescent="0.2">
      <c r="A1183" s="9" t="str">
        <f t="shared" si="19"/>
        <v/>
      </c>
      <c r="B1183" s="24"/>
      <c r="C1183" s="9"/>
      <c r="F1183" s="18"/>
      <c r="H1183" s="7"/>
      <c r="I1183" s="7"/>
    </row>
    <row r="1184" spans="1:17" x14ac:dyDescent="0.2">
      <c r="A1184" s="9" t="str">
        <f t="shared" si="19"/>
        <v/>
      </c>
      <c r="B1184" s="24"/>
      <c r="C1184" s="9"/>
      <c r="F1184" s="18"/>
      <c r="H1184" s="7"/>
      <c r="I1184" s="7"/>
    </row>
    <row r="1185" spans="1:9" x14ac:dyDescent="0.2">
      <c r="A1185" s="9" t="str">
        <f t="shared" si="19"/>
        <v/>
      </c>
      <c r="B1185" s="24"/>
      <c r="C1185" s="9"/>
      <c r="F1185" s="18"/>
      <c r="H1185" s="7"/>
      <c r="I1185" s="7"/>
    </row>
    <row r="1186" spans="1:9" x14ac:dyDescent="0.2">
      <c r="A1186" s="9" t="str">
        <f t="shared" si="19"/>
        <v/>
      </c>
      <c r="B1186" s="24"/>
      <c r="C1186" s="9"/>
      <c r="F1186" s="18"/>
      <c r="H1186" s="7"/>
      <c r="I1186" s="7"/>
    </row>
    <row r="1187" spans="1:9" x14ac:dyDescent="0.2">
      <c r="A1187" s="9" t="str">
        <f t="shared" si="19"/>
        <v/>
      </c>
      <c r="B1187" s="24"/>
      <c r="C1187" s="9"/>
      <c r="F1187" s="18"/>
      <c r="H1187" s="7"/>
      <c r="I1187" s="7"/>
    </row>
    <row r="1188" spans="1:9" x14ac:dyDescent="0.2">
      <c r="A1188" s="9" t="str">
        <f t="shared" si="19"/>
        <v/>
      </c>
      <c r="B1188" s="24"/>
      <c r="C1188" s="9"/>
      <c r="F1188" s="18"/>
      <c r="H1188" s="7"/>
      <c r="I1188" s="7"/>
    </row>
    <row r="1189" spans="1:9" x14ac:dyDescent="0.2">
      <c r="A1189" s="9" t="str">
        <f t="shared" si="19"/>
        <v/>
      </c>
      <c r="B1189" s="24"/>
      <c r="C1189" s="9"/>
      <c r="F1189" s="18"/>
      <c r="H1189" s="7"/>
      <c r="I1189" s="7"/>
    </row>
    <row r="1190" spans="1:9" x14ac:dyDescent="0.2">
      <c r="A1190" s="9" t="str">
        <f t="shared" si="19"/>
        <v/>
      </c>
      <c r="B1190" s="24"/>
      <c r="C1190" s="9"/>
      <c r="F1190" s="18"/>
      <c r="H1190" s="7"/>
      <c r="I1190" s="7"/>
    </row>
    <row r="1191" spans="1:9" x14ac:dyDescent="0.2">
      <c r="A1191" s="9" t="str">
        <f t="shared" si="19"/>
        <v/>
      </c>
      <c r="B1191" s="24"/>
      <c r="C1191" s="9"/>
      <c r="F1191" s="18"/>
      <c r="H1191" s="7"/>
      <c r="I1191" s="7"/>
    </row>
    <row r="1192" spans="1:9" x14ac:dyDescent="0.2">
      <c r="A1192" s="9" t="str">
        <f t="shared" si="19"/>
        <v/>
      </c>
      <c r="B1192" s="24"/>
      <c r="C1192" s="9"/>
      <c r="F1192" s="18"/>
      <c r="H1192" s="7"/>
      <c r="I1192" s="7"/>
    </row>
    <row r="1193" spans="1:9" x14ac:dyDescent="0.2">
      <c r="A1193" s="9" t="str">
        <f t="shared" si="19"/>
        <v/>
      </c>
      <c r="B1193" s="24"/>
      <c r="C1193" s="9"/>
      <c r="F1193" s="18"/>
      <c r="H1193" s="7"/>
      <c r="I1193" s="7"/>
    </row>
    <row r="1194" spans="1:9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9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9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9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9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9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9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ref="A1206:A1269" si="20">IF(LEN(B1206)&gt;0,TEXT(ROW(B1206)-3,"0000"),(IF(LEN(B1207)&gt;0,"unesite ev. broj nabave i ostale podatke","")))</f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20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20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20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20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20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20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20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20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20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20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20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20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si="20"/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ref="A1270:A1333" si="21">IF(LEN(B1270)&gt;0,TEXT(ROW(B1270)-3,"0000"),(IF(LEN(B1271)&gt;0,"unesite ev. broj nabave i ostale podatke","")))</f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1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1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1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1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1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1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1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1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1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1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1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1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si="21"/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ref="A1334:A1397" si="22">IF(LEN(B1334)&gt;0,TEXT(ROW(B1334)-3,"0000"),(IF(LEN(B1335)&gt;0,"unesite ev. broj nabave i ostale podatke","")))</f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2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2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2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2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2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2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2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2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2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2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2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2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si="22"/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ref="A1398:A1461" si="23">IF(LEN(B1398)&gt;0,TEXT(ROW(B1398)-3,"0000"),(IF(LEN(B1399)&gt;0,"unesite ev. broj nabave i ostale podatke","")))</f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3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3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3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3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3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3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3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3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3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3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3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3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si="23"/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ref="A1462:A1525" si="24">IF(LEN(B1462)&gt;0,TEXT(ROW(B1462)-3,"0000"),(IF(LEN(B1463)&gt;0,"unesite ev. broj nabave i ostale podatke","")))</f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4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4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4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4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4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4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4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4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4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4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4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4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si="24"/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ref="A1526:A1589" si="25">IF(LEN(B1526)&gt;0,TEXT(ROW(B1526)-3,"0000"),(IF(LEN(B1527)&gt;0,"unesite ev. broj nabave i ostale podatke","")))</f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5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5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5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5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5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5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5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5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5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5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5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5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si="25"/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ref="A1590:A1653" si="26">IF(LEN(B1590)&gt;0,TEXT(ROW(B1590)-3,"0000"),(IF(LEN(B1591)&gt;0,"unesite ev. broj nabave i ostale podatke","")))</f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6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6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6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6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6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6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6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6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6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6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6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6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si="26"/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ref="A1654:A1717" si="27">IF(LEN(B1654)&gt;0,TEXT(ROW(B1654)-3,"0000"),(IF(LEN(B1655)&gt;0,"unesite ev. broj nabave i ostale podatke","")))</f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7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7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7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7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7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7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7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7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7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7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7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7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si="27"/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ref="A1718:A1781" si="28">IF(LEN(B1718)&gt;0,TEXT(ROW(B1718)-3,"0000"),(IF(LEN(B1719)&gt;0,"unesite ev. broj nabave i ostale podatke","")))</f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8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8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8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8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8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8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8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8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8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8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8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8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si="28"/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ref="A1782:A1845" si="29">IF(LEN(B1782)&gt;0,TEXT(ROW(B1782)-3,"0000"),(IF(LEN(B1783)&gt;0,"unesite ev. broj nabave i ostale podatke","")))</f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9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9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9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9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9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9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9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9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9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9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9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9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si="29"/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ref="A1846:A1909" si="30">IF(LEN(B1846)&gt;0,TEXT(ROW(B1846)-3,"0000"),(IF(LEN(B1847)&gt;0,"unesite ev. broj nabave i ostale podatke","")))</f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30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30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30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30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30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30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30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30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30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30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30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30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si="30"/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ref="A1910:A1973" si="31">IF(LEN(B1910)&gt;0,TEXT(ROW(B1910)-3,"0000"),(IF(LEN(B1911)&gt;0,"unesite ev. broj nabave i ostale podatke","")))</f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1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1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1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1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1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1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1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1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1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1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1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1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si="31"/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ref="A1974:A2037" si="32">IF(LEN(B1974)&gt;0,TEXT(ROW(B1974)-3,"0000"),(IF(LEN(B1975)&gt;0,"unesite ev. broj nabave i ostale podatke","")))</f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2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2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2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2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2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2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2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2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2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2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2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2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si="32"/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ref="A2038:A2101" si="33">IF(LEN(B2038)&gt;0,TEXT(ROW(B2038)-3,"0000"),(IF(LEN(B2039)&gt;0,"unesite ev. broj nabave i ostale podatke","")))</f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3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3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3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3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3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3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3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3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3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3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3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3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si="33"/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H2052" s="7"/>
      <c r="I2052" s="7"/>
    </row>
    <row r="2053" spans="1:9" x14ac:dyDescent="0.2">
      <c r="A2053" s="9" t="str">
        <f t="shared" si="33"/>
        <v/>
      </c>
      <c r="B2053" s="24"/>
      <c r="C2053" s="9"/>
      <c r="H2053" s="7"/>
      <c r="I2053" s="7"/>
    </row>
    <row r="2054" spans="1:9" x14ac:dyDescent="0.2">
      <c r="A2054" s="9" t="str">
        <f t="shared" si="33"/>
        <v/>
      </c>
      <c r="B2054" s="24"/>
      <c r="C2054" s="9"/>
      <c r="H2054" s="7"/>
      <c r="I2054" s="7"/>
    </row>
    <row r="2055" spans="1:9" x14ac:dyDescent="0.2">
      <c r="A2055" s="9" t="str">
        <f t="shared" si="33"/>
        <v/>
      </c>
      <c r="B2055" s="24"/>
      <c r="C2055" s="9"/>
      <c r="H2055" s="7"/>
      <c r="I2055" s="7"/>
    </row>
    <row r="2056" spans="1:9" x14ac:dyDescent="0.2">
      <c r="A2056" s="9" t="str">
        <f t="shared" si="33"/>
        <v/>
      </c>
      <c r="B2056" s="24"/>
      <c r="C2056" s="9"/>
      <c r="H2056" s="7"/>
      <c r="I2056" s="7"/>
    </row>
    <row r="2057" spans="1:9" x14ac:dyDescent="0.2">
      <c r="A2057" s="9" t="str">
        <f t="shared" si="33"/>
        <v/>
      </c>
      <c r="B2057" s="24"/>
      <c r="C2057" s="9"/>
      <c r="H2057" s="7"/>
      <c r="I2057" s="7"/>
    </row>
    <row r="2058" spans="1:9" x14ac:dyDescent="0.2">
      <c r="A2058" s="9" t="str">
        <f t="shared" si="33"/>
        <v/>
      </c>
      <c r="B2058" s="24"/>
      <c r="C2058" s="9"/>
      <c r="H2058" s="7"/>
      <c r="I2058" s="7"/>
    </row>
    <row r="2059" spans="1:9" x14ac:dyDescent="0.2">
      <c r="A2059" s="9" t="str">
        <f t="shared" si="33"/>
        <v/>
      </c>
      <c r="B2059" s="24"/>
      <c r="C2059" s="9"/>
      <c r="H2059" s="7"/>
      <c r="I2059" s="7"/>
    </row>
    <row r="2060" spans="1:9" x14ac:dyDescent="0.2">
      <c r="A2060" s="9" t="str">
        <f t="shared" si="33"/>
        <v/>
      </c>
      <c r="B2060" s="24"/>
      <c r="C2060" s="9"/>
      <c r="H2060" s="7"/>
      <c r="I2060" s="7"/>
    </row>
    <row r="2061" spans="1:9" x14ac:dyDescent="0.2">
      <c r="A2061" s="9" t="str">
        <f t="shared" si="33"/>
        <v/>
      </c>
      <c r="B2061" s="24"/>
      <c r="C2061" s="9"/>
      <c r="H2061" s="7"/>
      <c r="I2061" s="7"/>
    </row>
    <row r="2062" spans="1:9" x14ac:dyDescent="0.2">
      <c r="A2062" s="9" t="str">
        <f t="shared" si="33"/>
        <v/>
      </c>
      <c r="B2062" s="24"/>
      <c r="C2062" s="9"/>
      <c r="H2062" s="7"/>
      <c r="I2062" s="7"/>
    </row>
    <row r="2063" spans="1:9" x14ac:dyDescent="0.2">
      <c r="A2063" s="9" t="str">
        <f t="shared" si="33"/>
        <v/>
      </c>
      <c r="B2063" s="24"/>
      <c r="C2063" s="9"/>
      <c r="H2063" s="7"/>
      <c r="I2063" s="7"/>
    </row>
    <row r="2064" spans="1:9" x14ac:dyDescent="0.2">
      <c r="A2064" s="9" t="str">
        <f t="shared" si="33"/>
        <v/>
      </c>
      <c r="B2064" s="24"/>
      <c r="C2064" s="9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ref="A2102:A2165" si="34">IF(LEN(B2102)&gt;0,TEXT(ROW(B2102)-3,"0000"),(IF(LEN(B2103)&gt;0,"unesite ev. broj nabave i ostale podatke","")))</f>
        <v/>
      </c>
      <c r="B2102" s="24"/>
      <c r="C2102" s="9"/>
      <c r="H2102" s="7"/>
      <c r="I2102" s="7"/>
    </row>
    <row r="2103" spans="1:9" x14ac:dyDescent="0.2">
      <c r="A2103" s="9" t="str">
        <f t="shared" si="34"/>
        <v/>
      </c>
      <c r="B2103" s="24"/>
      <c r="C2103" s="9"/>
      <c r="H2103" s="7"/>
      <c r="I2103" s="7"/>
    </row>
    <row r="2104" spans="1:9" x14ac:dyDescent="0.2">
      <c r="A2104" s="9" t="str">
        <f t="shared" si="34"/>
        <v/>
      </c>
      <c r="B2104" s="24"/>
      <c r="C2104" s="9"/>
      <c r="H2104" s="7"/>
      <c r="I2104" s="7"/>
    </row>
    <row r="2105" spans="1:9" x14ac:dyDescent="0.2">
      <c r="A2105" s="9" t="str">
        <f t="shared" si="34"/>
        <v/>
      </c>
      <c r="B2105" s="24"/>
      <c r="C2105" s="9"/>
      <c r="H2105" s="7"/>
      <c r="I2105" s="7"/>
    </row>
    <row r="2106" spans="1:9" x14ac:dyDescent="0.2">
      <c r="A2106" s="9" t="str">
        <f t="shared" si="34"/>
        <v/>
      </c>
      <c r="B2106" s="24"/>
      <c r="C2106" s="9"/>
      <c r="H2106" s="7"/>
      <c r="I2106" s="7"/>
    </row>
    <row r="2107" spans="1:9" x14ac:dyDescent="0.2">
      <c r="A2107" s="9" t="str">
        <f t="shared" si="34"/>
        <v/>
      </c>
      <c r="B2107" s="24"/>
      <c r="C2107" s="9"/>
      <c r="H2107" s="7"/>
      <c r="I2107" s="7"/>
    </row>
    <row r="2108" spans="1:9" x14ac:dyDescent="0.2">
      <c r="A2108" s="9" t="str">
        <f t="shared" si="34"/>
        <v/>
      </c>
      <c r="B2108" s="24"/>
      <c r="C2108" s="9"/>
      <c r="H2108" s="7"/>
      <c r="I2108" s="7"/>
    </row>
    <row r="2109" spans="1:9" x14ac:dyDescent="0.2">
      <c r="A2109" s="9" t="str">
        <f t="shared" si="34"/>
        <v/>
      </c>
      <c r="B2109" s="24"/>
      <c r="C2109" s="9"/>
      <c r="H2109" s="7"/>
      <c r="I2109" s="7"/>
    </row>
    <row r="2110" spans="1:9" x14ac:dyDescent="0.2">
      <c r="A2110" s="9" t="str">
        <f t="shared" si="34"/>
        <v/>
      </c>
      <c r="B2110" s="24"/>
      <c r="C2110" s="9"/>
      <c r="H2110" s="7"/>
      <c r="I2110" s="7"/>
    </row>
    <row r="2111" spans="1:9" x14ac:dyDescent="0.2">
      <c r="A2111" s="9" t="str">
        <f t="shared" si="34"/>
        <v/>
      </c>
      <c r="B2111" s="24"/>
      <c r="C2111" s="9"/>
      <c r="H2111" s="7"/>
      <c r="I2111" s="7"/>
    </row>
    <row r="2112" spans="1:9" x14ac:dyDescent="0.2">
      <c r="A2112" s="9" t="str">
        <f t="shared" si="34"/>
        <v/>
      </c>
      <c r="B2112" s="24"/>
      <c r="C2112" s="9"/>
      <c r="H2112" s="7"/>
      <c r="I2112" s="7"/>
    </row>
    <row r="2113" spans="1:9" x14ac:dyDescent="0.2">
      <c r="A2113" s="9" t="str">
        <f t="shared" si="34"/>
        <v/>
      </c>
      <c r="B2113" s="24"/>
      <c r="C2113" s="9"/>
      <c r="H2113" s="7"/>
      <c r="I2113" s="7"/>
    </row>
    <row r="2114" spans="1:9" x14ac:dyDescent="0.2">
      <c r="A2114" s="9" t="str">
        <f t="shared" si="34"/>
        <v/>
      </c>
      <c r="B2114" s="24"/>
      <c r="C2114" s="9"/>
      <c r="H2114" s="7"/>
      <c r="I2114" s="7"/>
    </row>
    <row r="2115" spans="1:9" x14ac:dyDescent="0.2">
      <c r="A2115" s="9" t="str">
        <f t="shared" si="34"/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ref="A2166:A2229" si="35">IF(LEN(B2166)&gt;0,TEXT(ROW(B2166)-3,"0000"),(IF(LEN(B2167)&gt;0,"unesite ev. broj nabave i ostale podatke","")))</f>
        <v/>
      </c>
      <c r="B2166" s="24"/>
      <c r="C2166" s="9"/>
      <c r="H2166" s="7"/>
      <c r="I2166" s="7"/>
    </row>
    <row r="2167" spans="1:9" x14ac:dyDescent="0.2">
      <c r="A2167" s="9" t="str">
        <f t="shared" si="35"/>
        <v/>
      </c>
      <c r="B2167" s="24"/>
      <c r="C2167" s="9"/>
      <c r="H2167" s="7"/>
      <c r="I2167" s="7"/>
    </row>
    <row r="2168" spans="1:9" x14ac:dyDescent="0.2">
      <c r="A2168" s="9" t="str">
        <f t="shared" si="35"/>
        <v/>
      </c>
      <c r="B2168" s="24"/>
      <c r="C2168" s="9"/>
      <c r="H2168" s="7"/>
      <c r="I2168" s="7"/>
    </row>
    <row r="2169" spans="1:9" x14ac:dyDescent="0.2">
      <c r="A2169" s="9" t="str">
        <f t="shared" si="35"/>
        <v/>
      </c>
      <c r="B2169" s="24"/>
      <c r="C2169" s="9"/>
      <c r="H2169" s="7"/>
      <c r="I2169" s="7"/>
    </row>
    <row r="2170" spans="1:9" x14ac:dyDescent="0.2">
      <c r="A2170" s="9" t="str">
        <f t="shared" si="35"/>
        <v/>
      </c>
      <c r="B2170" s="24"/>
      <c r="C2170" s="9"/>
      <c r="H2170" s="7"/>
      <c r="I2170" s="7"/>
    </row>
    <row r="2171" spans="1:9" x14ac:dyDescent="0.2">
      <c r="A2171" s="9" t="str">
        <f t="shared" si="35"/>
        <v/>
      </c>
      <c r="B2171" s="24"/>
      <c r="C2171" s="9"/>
      <c r="H2171" s="7"/>
      <c r="I2171" s="7"/>
    </row>
    <row r="2172" spans="1:9" x14ac:dyDescent="0.2">
      <c r="A2172" s="9" t="str">
        <f t="shared" si="35"/>
        <v/>
      </c>
      <c r="B2172" s="24"/>
      <c r="C2172" s="9"/>
      <c r="H2172" s="7"/>
      <c r="I2172" s="7"/>
    </row>
    <row r="2173" spans="1:9" x14ac:dyDescent="0.2">
      <c r="A2173" s="9" t="str">
        <f t="shared" si="35"/>
        <v/>
      </c>
      <c r="B2173" s="24"/>
      <c r="C2173" s="9"/>
      <c r="H2173" s="7"/>
      <c r="I2173" s="7"/>
    </row>
    <row r="2174" spans="1:9" x14ac:dyDescent="0.2">
      <c r="A2174" s="9" t="str">
        <f t="shared" si="35"/>
        <v/>
      </c>
      <c r="B2174" s="24"/>
      <c r="C2174" s="9"/>
      <c r="H2174" s="7"/>
      <c r="I2174" s="7"/>
    </row>
    <row r="2175" spans="1:9" x14ac:dyDescent="0.2">
      <c r="A2175" s="9" t="str">
        <f t="shared" si="35"/>
        <v/>
      </c>
      <c r="B2175" s="24"/>
      <c r="C2175" s="9"/>
      <c r="H2175" s="7"/>
      <c r="I2175" s="7"/>
    </row>
    <row r="2176" spans="1:9" x14ac:dyDescent="0.2">
      <c r="A2176" s="9" t="str">
        <f t="shared" si="35"/>
        <v/>
      </c>
      <c r="B2176" s="24"/>
      <c r="C2176" s="9"/>
      <c r="H2176" s="7"/>
      <c r="I2176" s="7"/>
    </row>
    <row r="2177" spans="1:9" x14ac:dyDescent="0.2">
      <c r="A2177" s="9" t="str">
        <f t="shared" si="35"/>
        <v/>
      </c>
      <c r="B2177" s="24"/>
      <c r="C2177" s="9"/>
      <c r="H2177" s="7"/>
      <c r="I2177" s="7"/>
    </row>
    <row r="2178" spans="1:9" x14ac:dyDescent="0.2">
      <c r="A2178" s="9" t="str">
        <f t="shared" si="35"/>
        <v/>
      </c>
      <c r="B2178" s="24"/>
      <c r="C2178" s="9"/>
      <c r="H2178" s="7"/>
      <c r="I2178" s="7"/>
    </row>
    <row r="2179" spans="1:9" x14ac:dyDescent="0.2">
      <c r="A2179" s="9" t="str">
        <f t="shared" si="35"/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ref="A2230:A2293" si="36">IF(LEN(B2230)&gt;0,TEXT(ROW(B2230)-3,"0000"),(IF(LEN(B2231)&gt;0,"unesite ev. broj nabave i ostale podatke","")))</f>
        <v/>
      </c>
      <c r="B2230" s="24"/>
      <c r="C2230" s="9"/>
      <c r="H2230" s="7"/>
      <c r="I2230" s="7"/>
    </row>
    <row r="2231" spans="1:9" x14ac:dyDescent="0.2">
      <c r="A2231" s="9" t="str">
        <f t="shared" si="36"/>
        <v/>
      </c>
      <c r="B2231" s="24"/>
      <c r="C2231" s="9"/>
      <c r="H2231" s="7"/>
      <c r="I2231" s="7"/>
    </row>
    <row r="2232" spans="1:9" x14ac:dyDescent="0.2">
      <c r="A2232" s="9" t="str">
        <f t="shared" si="36"/>
        <v/>
      </c>
      <c r="B2232" s="24"/>
      <c r="C2232" s="9"/>
      <c r="H2232" s="7"/>
      <c r="I2232" s="7"/>
    </row>
    <row r="2233" spans="1:9" x14ac:dyDescent="0.2">
      <c r="A2233" s="9" t="str">
        <f t="shared" si="36"/>
        <v/>
      </c>
      <c r="B2233" s="24"/>
      <c r="C2233" s="9"/>
      <c r="H2233" s="7"/>
      <c r="I2233" s="7"/>
    </row>
    <row r="2234" spans="1:9" x14ac:dyDescent="0.2">
      <c r="A2234" s="9" t="str">
        <f t="shared" si="36"/>
        <v/>
      </c>
      <c r="B2234" s="24"/>
      <c r="C2234" s="9"/>
      <c r="H2234" s="7"/>
      <c r="I2234" s="7"/>
    </row>
    <row r="2235" spans="1:9" x14ac:dyDescent="0.2">
      <c r="A2235" s="9" t="str">
        <f t="shared" si="36"/>
        <v/>
      </c>
      <c r="B2235" s="24"/>
      <c r="C2235" s="9"/>
      <c r="H2235" s="7"/>
      <c r="I2235" s="7"/>
    </row>
    <row r="2236" spans="1:9" x14ac:dyDescent="0.2">
      <c r="A2236" s="9" t="str">
        <f t="shared" si="36"/>
        <v/>
      </c>
      <c r="B2236" s="24"/>
      <c r="C2236" s="9"/>
      <c r="H2236" s="7"/>
      <c r="I2236" s="7"/>
    </row>
    <row r="2237" spans="1:9" x14ac:dyDescent="0.2">
      <c r="A2237" s="9" t="str">
        <f t="shared" si="36"/>
        <v/>
      </c>
      <c r="B2237" s="24"/>
      <c r="C2237" s="9"/>
      <c r="H2237" s="7"/>
      <c r="I2237" s="7"/>
    </row>
    <row r="2238" spans="1:9" x14ac:dyDescent="0.2">
      <c r="A2238" s="9" t="str">
        <f t="shared" si="36"/>
        <v/>
      </c>
      <c r="B2238" s="24"/>
      <c r="C2238" s="9"/>
      <c r="H2238" s="7"/>
      <c r="I2238" s="7"/>
    </row>
    <row r="2239" spans="1:9" x14ac:dyDescent="0.2">
      <c r="A2239" s="9" t="str">
        <f t="shared" si="36"/>
        <v/>
      </c>
      <c r="B2239" s="24"/>
      <c r="C2239" s="9"/>
      <c r="H2239" s="7"/>
      <c r="I2239" s="7"/>
    </row>
    <row r="2240" spans="1:9" x14ac:dyDescent="0.2">
      <c r="A2240" s="9" t="str">
        <f t="shared" si="36"/>
        <v/>
      </c>
      <c r="B2240" s="24"/>
      <c r="C2240" s="9"/>
      <c r="H2240" s="7"/>
      <c r="I2240" s="7"/>
    </row>
    <row r="2241" spans="1:9" x14ac:dyDescent="0.2">
      <c r="A2241" s="9" t="str">
        <f t="shared" si="36"/>
        <v/>
      </c>
      <c r="B2241" s="24"/>
      <c r="C2241" s="9"/>
      <c r="H2241" s="7"/>
      <c r="I2241" s="7"/>
    </row>
    <row r="2242" spans="1:9" x14ac:dyDescent="0.2">
      <c r="A2242" s="9" t="str">
        <f t="shared" si="36"/>
        <v/>
      </c>
      <c r="B2242" s="24"/>
      <c r="C2242" s="9"/>
      <c r="H2242" s="7"/>
      <c r="I2242" s="7"/>
    </row>
    <row r="2243" spans="1:9" x14ac:dyDescent="0.2">
      <c r="A2243" s="9" t="str">
        <f t="shared" si="36"/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ref="A2294:A2357" si="37">IF(LEN(B2294)&gt;0,TEXT(ROW(B2294)-3,"0000"),(IF(LEN(B2295)&gt;0,"unesite ev. broj nabave i ostale podatke","")))</f>
        <v/>
      </c>
      <c r="B2294" s="24"/>
      <c r="C2294" s="9"/>
      <c r="H2294" s="7"/>
      <c r="I2294" s="7"/>
    </row>
    <row r="2295" spans="1:9" x14ac:dyDescent="0.2">
      <c r="A2295" s="9" t="str">
        <f t="shared" si="37"/>
        <v/>
      </c>
      <c r="B2295" s="24"/>
      <c r="C2295" s="9"/>
      <c r="H2295" s="7"/>
      <c r="I2295" s="7"/>
    </row>
    <row r="2296" spans="1:9" x14ac:dyDescent="0.2">
      <c r="A2296" s="9" t="str">
        <f t="shared" si="37"/>
        <v/>
      </c>
      <c r="B2296" s="24"/>
      <c r="C2296" s="9"/>
      <c r="H2296" s="7"/>
      <c r="I2296" s="7"/>
    </row>
    <row r="2297" spans="1:9" x14ac:dyDescent="0.2">
      <c r="A2297" s="9" t="str">
        <f t="shared" si="37"/>
        <v/>
      </c>
      <c r="B2297" s="24"/>
      <c r="C2297" s="9"/>
      <c r="H2297" s="7"/>
      <c r="I2297" s="7"/>
    </row>
    <row r="2298" spans="1:9" x14ac:dyDescent="0.2">
      <c r="A2298" s="9" t="str">
        <f t="shared" si="37"/>
        <v/>
      </c>
      <c r="B2298" s="24"/>
      <c r="C2298" s="9"/>
      <c r="H2298" s="7"/>
      <c r="I2298" s="7"/>
    </row>
    <row r="2299" spans="1:9" x14ac:dyDescent="0.2">
      <c r="A2299" s="9" t="str">
        <f t="shared" si="37"/>
        <v/>
      </c>
      <c r="B2299" s="24"/>
      <c r="C2299" s="9"/>
      <c r="H2299" s="7"/>
      <c r="I2299" s="7"/>
    </row>
    <row r="2300" spans="1:9" x14ac:dyDescent="0.2">
      <c r="A2300" s="9" t="str">
        <f t="shared" si="37"/>
        <v/>
      </c>
      <c r="B2300" s="24"/>
      <c r="C2300" s="9"/>
      <c r="H2300" s="7"/>
      <c r="I2300" s="7"/>
    </row>
    <row r="2301" spans="1:9" x14ac:dyDescent="0.2">
      <c r="A2301" s="9" t="str">
        <f t="shared" si="37"/>
        <v/>
      </c>
      <c r="B2301" s="24"/>
      <c r="C2301" s="9"/>
      <c r="H2301" s="7"/>
      <c r="I2301" s="7"/>
    </row>
    <row r="2302" spans="1:9" x14ac:dyDescent="0.2">
      <c r="A2302" s="9" t="str">
        <f t="shared" si="37"/>
        <v/>
      </c>
      <c r="B2302" s="24"/>
      <c r="C2302" s="9"/>
      <c r="H2302" s="7"/>
      <c r="I2302" s="7"/>
    </row>
    <row r="2303" spans="1:9" x14ac:dyDescent="0.2">
      <c r="A2303" s="9" t="str">
        <f t="shared" si="37"/>
        <v/>
      </c>
      <c r="B2303" s="24"/>
      <c r="C2303" s="9"/>
      <c r="H2303" s="7"/>
      <c r="I2303" s="7"/>
    </row>
    <row r="2304" spans="1:9" x14ac:dyDescent="0.2">
      <c r="A2304" s="9" t="str">
        <f t="shared" si="37"/>
        <v/>
      </c>
      <c r="B2304" s="24"/>
      <c r="C2304" s="9"/>
      <c r="H2304" s="7"/>
      <c r="I2304" s="7"/>
    </row>
    <row r="2305" spans="1:9" x14ac:dyDescent="0.2">
      <c r="A2305" s="9" t="str">
        <f t="shared" si="37"/>
        <v/>
      </c>
      <c r="B2305" s="24"/>
      <c r="C2305" s="9"/>
      <c r="H2305" s="7"/>
      <c r="I2305" s="7"/>
    </row>
    <row r="2306" spans="1:9" x14ac:dyDescent="0.2">
      <c r="A2306" s="9" t="str">
        <f t="shared" si="37"/>
        <v/>
      </c>
      <c r="B2306" s="24"/>
      <c r="C2306" s="9"/>
      <c r="H2306" s="7"/>
      <c r="I2306" s="7"/>
    </row>
    <row r="2307" spans="1:9" x14ac:dyDescent="0.2">
      <c r="A2307" s="9" t="str">
        <f t="shared" si="37"/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ref="A2358:A2421" si="38">IF(LEN(B2358)&gt;0,TEXT(ROW(B2358)-3,"0000"),(IF(LEN(B2359)&gt;0,"unesite ev. broj nabave i ostale podatke","")))</f>
        <v/>
      </c>
      <c r="B2358" s="24"/>
      <c r="C2358" s="9"/>
      <c r="H2358" s="7"/>
      <c r="I2358" s="7"/>
    </row>
    <row r="2359" spans="1:9" x14ac:dyDescent="0.2">
      <c r="A2359" s="9" t="str">
        <f t="shared" si="38"/>
        <v/>
      </c>
      <c r="B2359" s="24"/>
      <c r="C2359" s="9"/>
      <c r="H2359" s="7"/>
      <c r="I2359" s="7"/>
    </row>
    <row r="2360" spans="1:9" x14ac:dyDescent="0.2">
      <c r="A2360" s="9" t="str">
        <f t="shared" si="38"/>
        <v/>
      </c>
      <c r="B2360" s="24"/>
      <c r="C2360" s="9"/>
      <c r="H2360" s="7"/>
      <c r="I2360" s="7"/>
    </row>
    <row r="2361" spans="1:9" x14ac:dyDescent="0.2">
      <c r="A2361" s="9" t="str">
        <f t="shared" si="38"/>
        <v/>
      </c>
      <c r="B2361" s="24"/>
      <c r="C2361" s="9"/>
      <c r="H2361" s="7"/>
      <c r="I2361" s="7"/>
    </row>
    <row r="2362" spans="1:9" x14ac:dyDescent="0.2">
      <c r="A2362" s="9" t="str">
        <f t="shared" si="38"/>
        <v/>
      </c>
      <c r="B2362" s="24"/>
      <c r="C2362" s="9"/>
      <c r="H2362" s="7"/>
      <c r="I2362" s="7"/>
    </row>
    <row r="2363" spans="1:9" x14ac:dyDescent="0.2">
      <c r="A2363" s="9" t="str">
        <f t="shared" si="38"/>
        <v/>
      </c>
      <c r="B2363" s="24"/>
      <c r="C2363" s="9"/>
      <c r="H2363" s="7"/>
      <c r="I2363" s="7"/>
    </row>
    <row r="2364" spans="1:9" x14ac:dyDescent="0.2">
      <c r="A2364" s="9" t="str">
        <f t="shared" si="38"/>
        <v/>
      </c>
      <c r="B2364" s="24"/>
      <c r="C2364" s="9"/>
      <c r="H2364" s="7"/>
      <c r="I2364" s="7"/>
    </row>
    <row r="2365" spans="1:9" x14ac:dyDescent="0.2">
      <c r="A2365" s="9" t="str">
        <f t="shared" si="38"/>
        <v/>
      </c>
      <c r="B2365" s="24"/>
      <c r="C2365" s="9"/>
      <c r="H2365" s="7"/>
      <c r="I2365" s="7"/>
    </row>
    <row r="2366" spans="1:9" x14ac:dyDescent="0.2">
      <c r="A2366" s="9" t="str">
        <f t="shared" si="38"/>
        <v/>
      </c>
      <c r="B2366" s="24"/>
      <c r="C2366" s="9"/>
      <c r="H2366" s="7"/>
      <c r="I2366" s="7"/>
    </row>
    <row r="2367" spans="1:9" x14ac:dyDescent="0.2">
      <c r="A2367" s="9" t="str">
        <f t="shared" si="38"/>
        <v/>
      </c>
      <c r="B2367" s="24"/>
      <c r="C2367" s="9"/>
      <c r="H2367" s="7"/>
      <c r="I2367" s="7"/>
    </row>
    <row r="2368" spans="1:9" x14ac:dyDescent="0.2">
      <c r="A2368" s="9" t="str">
        <f t="shared" si="38"/>
        <v/>
      </c>
      <c r="B2368" s="24"/>
      <c r="C2368" s="9"/>
      <c r="H2368" s="7"/>
      <c r="I2368" s="7"/>
    </row>
    <row r="2369" spans="1:9" x14ac:dyDescent="0.2">
      <c r="A2369" s="9" t="str">
        <f t="shared" si="38"/>
        <v/>
      </c>
      <c r="B2369" s="24"/>
      <c r="C2369" s="9"/>
      <c r="H2369" s="7"/>
      <c r="I2369" s="7"/>
    </row>
    <row r="2370" spans="1:9" x14ac:dyDescent="0.2">
      <c r="A2370" s="9" t="str">
        <f t="shared" si="38"/>
        <v/>
      </c>
      <c r="B2370" s="24"/>
      <c r="C2370" s="9"/>
      <c r="H2370" s="7"/>
      <c r="I2370" s="7"/>
    </row>
    <row r="2371" spans="1:9" x14ac:dyDescent="0.2">
      <c r="A2371" s="9" t="str">
        <f t="shared" si="38"/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ref="A2422:A2485" si="39">IF(LEN(B2422)&gt;0,TEXT(ROW(B2422)-3,"0000"),(IF(LEN(B2423)&gt;0,"unesite ev. broj nabave i ostale podatke","")))</f>
        <v/>
      </c>
      <c r="B2422" s="24"/>
      <c r="C2422" s="9"/>
      <c r="H2422" s="7"/>
      <c r="I2422" s="7"/>
    </row>
    <row r="2423" spans="1:9" x14ac:dyDescent="0.2">
      <c r="A2423" s="9" t="str">
        <f t="shared" si="39"/>
        <v/>
      </c>
      <c r="B2423" s="24"/>
      <c r="C2423" s="9"/>
      <c r="H2423" s="7"/>
      <c r="I2423" s="7"/>
    </row>
    <row r="2424" spans="1:9" x14ac:dyDescent="0.2">
      <c r="A2424" s="9" t="str">
        <f t="shared" si="39"/>
        <v/>
      </c>
      <c r="B2424" s="24"/>
      <c r="C2424" s="9"/>
      <c r="H2424" s="7"/>
      <c r="I2424" s="7"/>
    </row>
    <row r="2425" spans="1:9" x14ac:dyDescent="0.2">
      <c r="A2425" s="9" t="str">
        <f t="shared" si="39"/>
        <v/>
      </c>
      <c r="B2425" s="24"/>
      <c r="C2425" s="9"/>
      <c r="H2425" s="7"/>
      <c r="I2425" s="7"/>
    </row>
    <row r="2426" spans="1:9" x14ac:dyDescent="0.2">
      <c r="A2426" s="9" t="str">
        <f t="shared" si="39"/>
        <v/>
      </c>
      <c r="B2426" s="24"/>
      <c r="C2426" s="9"/>
      <c r="H2426" s="7"/>
      <c r="I2426" s="7"/>
    </row>
    <row r="2427" spans="1:9" x14ac:dyDescent="0.2">
      <c r="A2427" s="9" t="str">
        <f t="shared" si="39"/>
        <v/>
      </c>
      <c r="B2427" s="24"/>
      <c r="C2427" s="9"/>
      <c r="H2427" s="7"/>
      <c r="I2427" s="7"/>
    </row>
    <row r="2428" spans="1:9" x14ac:dyDescent="0.2">
      <c r="A2428" s="9" t="str">
        <f t="shared" si="39"/>
        <v/>
      </c>
      <c r="B2428" s="24"/>
      <c r="C2428" s="9"/>
      <c r="H2428" s="7"/>
      <c r="I2428" s="7"/>
    </row>
    <row r="2429" spans="1:9" x14ac:dyDescent="0.2">
      <c r="A2429" s="9" t="str">
        <f t="shared" si="39"/>
        <v/>
      </c>
      <c r="B2429" s="24"/>
      <c r="C2429" s="9"/>
      <c r="H2429" s="7"/>
      <c r="I2429" s="7"/>
    </row>
    <row r="2430" spans="1:9" x14ac:dyDescent="0.2">
      <c r="A2430" s="9" t="str">
        <f t="shared" si="39"/>
        <v/>
      </c>
      <c r="B2430" s="24"/>
      <c r="C2430" s="9"/>
      <c r="H2430" s="7"/>
      <c r="I2430" s="7"/>
    </row>
    <row r="2431" spans="1:9" x14ac:dyDescent="0.2">
      <c r="A2431" s="9" t="str">
        <f t="shared" si="39"/>
        <v/>
      </c>
      <c r="B2431" s="24"/>
      <c r="C2431" s="9"/>
      <c r="H2431" s="7"/>
      <c r="I2431" s="7"/>
    </row>
    <row r="2432" spans="1:9" x14ac:dyDescent="0.2">
      <c r="A2432" s="9" t="str">
        <f t="shared" si="39"/>
        <v/>
      </c>
      <c r="B2432" s="24"/>
      <c r="C2432" s="9"/>
      <c r="H2432" s="7"/>
      <c r="I2432" s="7"/>
    </row>
    <row r="2433" spans="1:9" x14ac:dyDescent="0.2">
      <c r="A2433" s="9" t="str">
        <f t="shared" si="39"/>
        <v/>
      </c>
      <c r="B2433" s="24"/>
      <c r="C2433" s="9"/>
      <c r="H2433" s="7"/>
      <c r="I2433" s="7"/>
    </row>
    <row r="2434" spans="1:9" x14ac:dyDescent="0.2">
      <c r="A2434" s="9" t="str">
        <f t="shared" si="39"/>
        <v/>
      </c>
      <c r="B2434" s="24"/>
      <c r="C2434" s="9"/>
      <c r="H2434" s="7"/>
      <c r="I2434" s="7"/>
    </row>
    <row r="2435" spans="1:9" x14ac:dyDescent="0.2">
      <c r="A2435" s="9" t="str">
        <f t="shared" si="39"/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ref="A2486:A2549" si="40">IF(LEN(B2486)&gt;0,TEXT(ROW(B2486)-3,"0000"),(IF(LEN(B2487)&gt;0,"unesite ev. broj nabave i ostale podatke","")))</f>
        <v/>
      </c>
      <c r="B2486" s="24"/>
      <c r="C2486" s="9"/>
      <c r="H2486" s="7"/>
      <c r="I2486" s="7"/>
    </row>
    <row r="2487" spans="1:9" x14ac:dyDescent="0.2">
      <c r="A2487" s="9" t="str">
        <f t="shared" si="40"/>
        <v/>
      </c>
      <c r="B2487" s="24"/>
      <c r="C2487" s="9"/>
      <c r="H2487" s="7"/>
      <c r="I2487" s="7"/>
    </row>
    <row r="2488" spans="1:9" x14ac:dyDescent="0.2">
      <c r="A2488" s="9" t="str">
        <f t="shared" si="40"/>
        <v/>
      </c>
      <c r="B2488" s="24"/>
      <c r="C2488" s="9"/>
      <c r="H2488" s="7"/>
      <c r="I2488" s="7"/>
    </row>
    <row r="2489" spans="1:9" x14ac:dyDescent="0.2">
      <c r="A2489" s="9" t="str">
        <f t="shared" si="40"/>
        <v/>
      </c>
      <c r="B2489" s="24"/>
      <c r="C2489" s="9"/>
      <c r="H2489" s="7"/>
      <c r="I2489" s="7"/>
    </row>
    <row r="2490" spans="1:9" x14ac:dyDescent="0.2">
      <c r="A2490" s="9" t="str">
        <f t="shared" si="40"/>
        <v/>
      </c>
      <c r="B2490" s="24"/>
      <c r="C2490" s="9"/>
      <c r="H2490" s="7"/>
      <c r="I2490" s="7"/>
    </row>
    <row r="2491" spans="1:9" x14ac:dyDescent="0.2">
      <c r="A2491" s="9" t="str">
        <f t="shared" si="40"/>
        <v/>
      </c>
      <c r="B2491" s="24"/>
      <c r="C2491" s="9"/>
      <c r="H2491" s="7"/>
      <c r="I2491" s="7"/>
    </row>
    <row r="2492" spans="1:9" x14ac:dyDescent="0.2">
      <c r="A2492" s="9" t="str">
        <f t="shared" si="40"/>
        <v/>
      </c>
      <c r="B2492" s="24"/>
      <c r="C2492" s="9"/>
      <c r="H2492" s="7"/>
      <c r="I2492" s="7"/>
    </row>
    <row r="2493" spans="1:9" x14ac:dyDescent="0.2">
      <c r="A2493" s="9" t="str">
        <f t="shared" si="40"/>
        <v/>
      </c>
      <c r="B2493" s="24"/>
      <c r="C2493" s="9"/>
      <c r="H2493" s="7"/>
      <c r="I2493" s="7"/>
    </row>
    <row r="2494" spans="1:9" x14ac:dyDescent="0.2">
      <c r="A2494" s="9" t="str">
        <f t="shared" si="40"/>
        <v/>
      </c>
      <c r="B2494" s="24"/>
      <c r="C2494" s="9"/>
      <c r="H2494" s="7"/>
      <c r="I2494" s="7"/>
    </row>
    <row r="2495" spans="1:9" x14ac:dyDescent="0.2">
      <c r="A2495" s="9" t="str">
        <f t="shared" si="40"/>
        <v/>
      </c>
      <c r="B2495" s="24"/>
      <c r="C2495" s="9"/>
      <c r="H2495" s="7"/>
      <c r="I2495" s="7"/>
    </row>
    <row r="2496" spans="1:9" x14ac:dyDescent="0.2">
      <c r="A2496" s="9" t="str">
        <f t="shared" si="40"/>
        <v/>
      </c>
      <c r="B2496" s="24"/>
      <c r="C2496" s="9"/>
      <c r="H2496" s="7"/>
      <c r="I2496" s="7"/>
    </row>
    <row r="2497" spans="1:9" x14ac:dyDescent="0.2">
      <c r="A2497" s="9" t="str">
        <f t="shared" si="40"/>
        <v/>
      </c>
      <c r="B2497" s="24"/>
      <c r="C2497" s="9"/>
      <c r="H2497" s="7"/>
      <c r="I2497" s="7"/>
    </row>
    <row r="2498" spans="1:9" x14ac:dyDescent="0.2">
      <c r="A2498" s="9" t="str">
        <f t="shared" si="40"/>
        <v/>
      </c>
      <c r="B2498" s="24"/>
      <c r="C2498" s="9"/>
      <c r="H2498" s="7"/>
      <c r="I2498" s="7"/>
    </row>
    <row r="2499" spans="1:9" x14ac:dyDescent="0.2">
      <c r="A2499" s="9" t="str">
        <f t="shared" si="40"/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ref="A2550:A2613" si="41">IF(LEN(B2550)&gt;0,TEXT(ROW(B2550)-3,"0000"),(IF(LEN(B2551)&gt;0,"unesite ev. broj nabave i ostale podatke","")))</f>
        <v/>
      </c>
      <c r="B2550" s="24"/>
      <c r="C2550" s="9"/>
      <c r="H2550" s="7"/>
      <c r="I2550" s="7"/>
    </row>
    <row r="2551" spans="1:9" x14ac:dyDescent="0.2">
      <c r="A2551" s="9" t="str">
        <f t="shared" si="41"/>
        <v/>
      </c>
      <c r="B2551" s="24"/>
      <c r="C2551" s="9"/>
      <c r="H2551" s="7"/>
      <c r="I2551" s="7"/>
    </row>
    <row r="2552" spans="1:9" x14ac:dyDescent="0.2">
      <c r="A2552" s="9" t="str">
        <f t="shared" si="41"/>
        <v/>
      </c>
      <c r="B2552" s="24"/>
      <c r="C2552" s="9"/>
      <c r="H2552" s="7"/>
      <c r="I2552" s="7"/>
    </row>
    <row r="2553" spans="1:9" x14ac:dyDescent="0.2">
      <c r="A2553" s="9" t="str">
        <f t="shared" si="41"/>
        <v/>
      </c>
      <c r="B2553" s="24"/>
      <c r="C2553" s="9"/>
      <c r="H2553" s="7"/>
      <c r="I2553" s="7"/>
    </row>
    <row r="2554" spans="1:9" x14ac:dyDescent="0.2">
      <c r="A2554" s="9" t="str">
        <f t="shared" si="41"/>
        <v/>
      </c>
      <c r="B2554" s="24"/>
      <c r="C2554" s="9"/>
      <c r="H2554" s="7"/>
      <c r="I2554" s="7"/>
    </row>
    <row r="2555" spans="1:9" x14ac:dyDescent="0.2">
      <c r="A2555" s="9" t="str">
        <f t="shared" si="41"/>
        <v/>
      </c>
      <c r="B2555" s="24"/>
      <c r="C2555" s="9"/>
      <c r="H2555" s="7"/>
      <c r="I2555" s="7"/>
    </row>
    <row r="2556" spans="1:9" x14ac:dyDescent="0.2">
      <c r="A2556" s="9" t="str">
        <f t="shared" si="41"/>
        <v/>
      </c>
      <c r="B2556" s="24"/>
      <c r="C2556" s="9"/>
      <c r="H2556" s="7"/>
      <c r="I2556" s="7"/>
    </row>
    <row r="2557" spans="1:9" x14ac:dyDescent="0.2">
      <c r="A2557" s="9" t="str">
        <f t="shared" si="41"/>
        <v/>
      </c>
      <c r="B2557" s="24"/>
      <c r="C2557" s="9"/>
      <c r="H2557" s="7"/>
      <c r="I2557" s="7"/>
    </row>
    <row r="2558" spans="1:9" x14ac:dyDescent="0.2">
      <c r="A2558" s="9" t="str">
        <f t="shared" si="41"/>
        <v/>
      </c>
      <c r="B2558" s="24"/>
      <c r="C2558" s="9"/>
      <c r="H2558" s="7"/>
      <c r="I2558" s="7"/>
    </row>
    <row r="2559" spans="1:9" x14ac:dyDescent="0.2">
      <c r="A2559" s="9" t="str">
        <f t="shared" si="41"/>
        <v/>
      </c>
      <c r="B2559" s="24"/>
      <c r="C2559" s="9"/>
      <c r="H2559" s="7"/>
      <c r="I2559" s="7"/>
    </row>
    <row r="2560" spans="1:9" x14ac:dyDescent="0.2">
      <c r="A2560" s="9" t="str">
        <f t="shared" si="41"/>
        <v/>
      </c>
      <c r="B2560" s="24"/>
      <c r="C2560" s="9"/>
      <c r="H2560" s="7"/>
      <c r="I2560" s="7"/>
    </row>
    <row r="2561" spans="1:9" x14ac:dyDescent="0.2">
      <c r="A2561" s="9" t="str">
        <f t="shared" si="41"/>
        <v/>
      </c>
      <c r="B2561" s="24"/>
      <c r="C2561" s="9"/>
      <c r="H2561" s="7"/>
      <c r="I2561" s="7"/>
    </row>
    <row r="2562" spans="1:9" x14ac:dyDescent="0.2">
      <c r="A2562" s="9" t="str">
        <f t="shared" si="41"/>
        <v/>
      </c>
      <c r="B2562" s="24"/>
      <c r="C2562" s="9"/>
      <c r="H2562" s="7"/>
      <c r="I2562" s="7"/>
    </row>
    <row r="2563" spans="1:9" x14ac:dyDescent="0.2">
      <c r="A2563" s="9" t="str">
        <f t="shared" si="41"/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ref="A2614:A2677" si="42">IF(LEN(B2614)&gt;0,TEXT(ROW(B2614)-3,"0000"),(IF(LEN(B2615)&gt;0,"unesite ev. broj nabave i ostale podatke","")))</f>
        <v/>
      </c>
      <c r="B2614" s="24"/>
      <c r="C2614" s="9"/>
      <c r="H2614" s="7"/>
      <c r="I2614" s="7"/>
    </row>
    <row r="2615" spans="1:9" x14ac:dyDescent="0.2">
      <c r="A2615" s="9" t="str">
        <f t="shared" si="42"/>
        <v/>
      </c>
      <c r="B2615" s="24"/>
      <c r="C2615" s="9"/>
      <c r="H2615" s="7"/>
      <c r="I2615" s="7"/>
    </row>
    <row r="2616" spans="1:9" x14ac:dyDescent="0.2">
      <c r="A2616" s="9" t="str">
        <f t="shared" si="42"/>
        <v/>
      </c>
      <c r="B2616" s="24"/>
      <c r="C2616" s="9"/>
      <c r="H2616" s="7"/>
      <c r="I2616" s="7"/>
    </row>
    <row r="2617" spans="1:9" x14ac:dyDescent="0.2">
      <c r="A2617" s="9" t="str">
        <f t="shared" si="42"/>
        <v/>
      </c>
      <c r="B2617" s="24"/>
      <c r="C2617" s="9"/>
      <c r="H2617" s="7"/>
      <c r="I2617" s="7"/>
    </row>
    <row r="2618" spans="1:9" x14ac:dyDescent="0.2">
      <c r="A2618" s="9" t="str">
        <f t="shared" si="42"/>
        <v/>
      </c>
      <c r="B2618" s="24"/>
      <c r="C2618" s="9"/>
      <c r="H2618" s="7"/>
      <c r="I2618" s="7"/>
    </row>
    <row r="2619" spans="1:9" x14ac:dyDescent="0.2">
      <c r="A2619" s="9" t="str">
        <f t="shared" si="42"/>
        <v/>
      </c>
      <c r="B2619" s="24"/>
      <c r="C2619" s="9"/>
      <c r="H2619" s="7"/>
      <c r="I2619" s="7"/>
    </row>
    <row r="2620" spans="1:9" x14ac:dyDescent="0.2">
      <c r="A2620" s="9" t="str">
        <f t="shared" si="42"/>
        <v/>
      </c>
      <c r="B2620" s="24"/>
      <c r="C2620" s="9"/>
      <c r="H2620" s="7"/>
      <c r="I2620" s="7"/>
    </row>
    <row r="2621" spans="1:9" x14ac:dyDescent="0.2">
      <c r="A2621" s="9" t="str">
        <f t="shared" si="42"/>
        <v/>
      </c>
      <c r="B2621" s="24"/>
      <c r="C2621" s="9"/>
      <c r="H2621" s="7"/>
      <c r="I2621" s="7"/>
    </row>
    <row r="2622" spans="1:9" x14ac:dyDescent="0.2">
      <c r="A2622" s="9" t="str">
        <f t="shared" si="42"/>
        <v/>
      </c>
      <c r="B2622" s="24"/>
      <c r="C2622" s="9"/>
      <c r="H2622" s="7"/>
      <c r="I2622" s="7"/>
    </row>
    <row r="2623" spans="1:9" x14ac:dyDescent="0.2">
      <c r="A2623" s="9" t="str">
        <f t="shared" si="42"/>
        <v/>
      </c>
      <c r="B2623" s="24"/>
      <c r="C2623" s="9"/>
      <c r="H2623" s="7"/>
      <c r="I2623" s="7"/>
    </row>
    <row r="2624" spans="1:9" x14ac:dyDescent="0.2">
      <c r="A2624" s="9" t="str">
        <f t="shared" si="42"/>
        <v/>
      </c>
      <c r="B2624" s="24"/>
      <c r="C2624" s="9"/>
      <c r="H2624" s="7"/>
      <c r="I2624" s="7"/>
    </row>
    <row r="2625" spans="1:9" x14ac:dyDescent="0.2">
      <c r="A2625" s="9" t="str">
        <f t="shared" si="42"/>
        <v/>
      </c>
      <c r="B2625" s="24"/>
      <c r="C2625" s="9"/>
      <c r="H2625" s="7"/>
      <c r="I2625" s="7"/>
    </row>
    <row r="2626" spans="1:9" x14ac:dyDescent="0.2">
      <c r="A2626" s="9" t="str">
        <f t="shared" si="42"/>
        <v/>
      </c>
      <c r="B2626" s="24"/>
      <c r="C2626" s="9"/>
      <c r="H2626" s="7"/>
      <c r="I2626" s="7"/>
    </row>
    <row r="2627" spans="1:9" x14ac:dyDescent="0.2">
      <c r="A2627" s="9" t="str">
        <f t="shared" si="42"/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ref="A2678:A2741" si="43">IF(LEN(B2678)&gt;0,TEXT(ROW(B2678)-3,"0000"),(IF(LEN(B2679)&gt;0,"unesite ev. broj nabave i ostale podatke","")))</f>
        <v/>
      </c>
      <c r="B2678" s="24"/>
      <c r="C2678" s="9"/>
      <c r="H2678" s="7"/>
      <c r="I2678" s="7"/>
    </row>
    <row r="2679" spans="1:9" x14ac:dyDescent="0.2">
      <c r="A2679" s="9" t="str">
        <f t="shared" si="43"/>
        <v/>
      </c>
      <c r="B2679" s="24"/>
      <c r="C2679" s="9"/>
      <c r="H2679" s="7"/>
      <c r="I2679" s="7"/>
    </row>
    <row r="2680" spans="1:9" x14ac:dyDescent="0.2">
      <c r="A2680" s="9" t="str">
        <f t="shared" si="43"/>
        <v/>
      </c>
      <c r="B2680" s="24"/>
      <c r="C2680" s="9"/>
      <c r="H2680" s="7"/>
      <c r="I2680" s="7"/>
    </row>
    <row r="2681" spans="1:9" x14ac:dyDescent="0.2">
      <c r="A2681" s="9" t="str">
        <f t="shared" si="43"/>
        <v/>
      </c>
      <c r="B2681" s="24"/>
      <c r="C2681" s="9"/>
      <c r="H2681" s="7"/>
      <c r="I2681" s="7"/>
    </row>
    <row r="2682" spans="1:9" x14ac:dyDescent="0.2">
      <c r="A2682" s="9" t="str">
        <f t="shared" si="43"/>
        <v/>
      </c>
      <c r="B2682" s="24"/>
      <c r="C2682" s="9"/>
      <c r="H2682" s="7"/>
      <c r="I2682" s="7"/>
    </row>
    <row r="2683" spans="1:9" x14ac:dyDescent="0.2">
      <c r="A2683" s="9" t="str">
        <f t="shared" si="43"/>
        <v/>
      </c>
      <c r="B2683" s="24"/>
      <c r="C2683" s="9"/>
      <c r="H2683" s="7"/>
      <c r="I2683" s="7"/>
    </row>
    <row r="2684" spans="1:9" x14ac:dyDescent="0.2">
      <c r="A2684" s="9" t="str">
        <f t="shared" si="43"/>
        <v/>
      </c>
      <c r="B2684" s="24"/>
      <c r="C2684" s="9"/>
      <c r="H2684" s="7"/>
      <c r="I2684" s="7"/>
    </row>
    <row r="2685" spans="1:9" x14ac:dyDescent="0.2">
      <c r="A2685" s="9" t="str">
        <f t="shared" si="43"/>
        <v/>
      </c>
      <c r="B2685" s="24"/>
      <c r="C2685" s="9"/>
      <c r="H2685" s="7"/>
      <c r="I2685" s="7"/>
    </row>
    <row r="2686" spans="1:9" x14ac:dyDescent="0.2">
      <c r="A2686" s="9" t="str">
        <f t="shared" si="43"/>
        <v/>
      </c>
      <c r="B2686" s="24"/>
      <c r="C2686" s="9"/>
      <c r="H2686" s="7"/>
      <c r="I2686" s="7"/>
    </row>
    <row r="2687" spans="1:9" x14ac:dyDescent="0.2">
      <c r="A2687" s="9" t="str">
        <f t="shared" si="43"/>
        <v/>
      </c>
      <c r="B2687" s="24"/>
      <c r="C2687" s="9"/>
      <c r="H2687" s="7"/>
      <c r="I2687" s="7"/>
    </row>
    <row r="2688" spans="1:9" x14ac:dyDescent="0.2">
      <c r="A2688" s="9" t="str">
        <f t="shared" si="43"/>
        <v/>
      </c>
      <c r="B2688" s="24"/>
      <c r="C2688" s="9"/>
      <c r="H2688" s="7"/>
      <c r="I2688" s="7"/>
    </row>
    <row r="2689" spans="1:9" x14ac:dyDescent="0.2">
      <c r="A2689" s="9" t="str">
        <f t="shared" si="43"/>
        <v/>
      </c>
      <c r="B2689" s="24"/>
      <c r="C2689" s="9"/>
      <c r="H2689" s="7"/>
      <c r="I2689" s="7"/>
    </row>
    <row r="2690" spans="1:9" x14ac:dyDescent="0.2">
      <c r="A2690" s="9" t="str">
        <f t="shared" si="43"/>
        <v/>
      </c>
      <c r="B2690" s="24"/>
      <c r="C2690" s="9"/>
      <c r="H2690" s="7"/>
      <c r="I2690" s="7"/>
    </row>
    <row r="2691" spans="1:9" x14ac:dyDescent="0.2">
      <c r="A2691" s="9" t="str">
        <f t="shared" si="43"/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ref="A2742:A2805" si="44">IF(LEN(B2742)&gt;0,TEXT(ROW(B2742)-3,"0000"),(IF(LEN(B2743)&gt;0,"unesite ev. broj nabave i ostale podatke","")))</f>
        <v/>
      </c>
      <c r="B2742" s="24"/>
      <c r="C2742" s="9"/>
      <c r="H2742" s="7"/>
      <c r="I2742" s="7"/>
    </row>
    <row r="2743" spans="1:9" x14ac:dyDescent="0.2">
      <c r="A2743" s="9" t="str">
        <f t="shared" si="44"/>
        <v/>
      </c>
      <c r="B2743" s="24"/>
      <c r="C2743" s="9"/>
      <c r="H2743" s="7"/>
      <c r="I2743" s="7"/>
    </row>
    <row r="2744" spans="1:9" x14ac:dyDescent="0.2">
      <c r="A2744" s="9" t="str">
        <f t="shared" si="44"/>
        <v/>
      </c>
      <c r="B2744" s="24"/>
      <c r="C2744" s="9"/>
      <c r="H2744" s="7"/>
      <c r="I2744" s="7"/>
    </row>
    <row r="2745" spans="1:9" x14ac:dyDescent="0.2">
      <c r="A2745" s="9" t="str">
        <f t="shared" si="44"/>
        <v/>
      </c>
      <c r="B2745" s="24"/>
      <c r="C2745" s="9"/>
      <c r="H2745" s="7"/>
      <c r="I2745" s="7"/>
    </row>
    <row r="2746" spans="1:9" x14ac:dyDescent="0.2">
      <c r="A2746" s="9" t="str">
        <f t="shared" si="44"/>
        <v/>
      </c>
      <c r="B2746" s="24"/>
      <c r="C2746" s="9"/>
      <c r="H2746" s="7"/>
      <c r="I2746" s="7"/>
    </row>
    <row r="2747" spans="1:9" x14ac:dyDescent="0.2">
      <c r="A2747" s="9" t="str">
        <f t="shared" si="44"/>
        <v/>
      </c>
      <c r="B2747" s="24"/>
      <c r="C2747" s="9"/>
      <c r="H2747" s="7"/>
      <c r="I2747" s="7"/>
    </row>
    <row r="2748" spans="1:9" x14ac:dyDescent="0.2">
      <c r="A2748" s="9" t="str">
        <f t="shared" si="44"/>
        <v/>
      </c>
      <c r="B2748" s="24"/>
      <c r="C2748" s="9"/>
      <c r="H2748" s="7"/>
      <c r="I2748" s="7"/>
    </row>
    <row r="2749" spans="1:9" x14ac:dyDescent="0.2">
      <c r="A2749" s="9" t="str">
        <f t="shared" si="44"/>
        <v/>
      </c>
      <c r="B2749" s="24"/>
      <c r="C2749" s="9"/>
      <c r="H2749" s="7"/>
      <c r="I2749" s="7"/>
    </row>
    <row r="2750" spans="1:9" x14ac:dyDescent="0.2">
      <c r="A2750" s="9" t="str">
        <f t="shared" si="44"/>
        <v/>
      </c>
      <c r="B2750" s="24"/>
      <c r="C2750" s="9"/>
      <c r="H2750" s="7"/>
      <c r="I2750" s="7"/>
    </row>
    <row r="2751" spans="1:9" x14ac:dyDescent="0.2">
      <c r="A2751" s="9" t="str">
        <f t="shared" si="44"/>
        <v/>
      </c>
      <c r="B2751" s="24"/>
      <c r="C2751" s="9"/>
      <c r="H2751" s="7"/>
      <c r="I2751" s="7"/>
    </row>
    <row r="2752" spans="1:9" x14ac:dyDescent="0.2">
      <c r="A2752" s="9" t="str">
        <f t="shared" si="44"/>
        <v/>
      </c>
      <c r="B2752" s="24"/>
      <c r="C2752" s="9"/>
      <c r="H2752" s="7"/>
      <c r="I2752" s="7"/>
    </row>
    <row r="2753" spans="1:9" x14ac:dyDescent="0.2">
      <c r="A2753" s="9" t="str">
        <f t="shared" si="44"/>
        <v/>
      </c>
      <c r="B2753" s="24"/>
      <c r="C2753" s="9"/>
      <c r="H2753" s="7"/>
      <c r="I2753" s="7"/>
    </row>
    <row r="2754" spans="1:9" x14ac:dyDescent="0.2">
      <c r="A2754" s="9" t="str">
        <f t="shared" si="44"/>
        <v/>
      </c>
      <c r="B2754" s="24"/>
      <c r="C2754" s="9"/>
      <c r="H2754" s="7"/>
      <c r="I2754" s="7"/>
    </row>
    <row r="2755" spans="1:9" x14ac:dyDescent="0.2">
      <c r="A2755" s="9" t="str">
        <f t="shared" si="44"/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ref="A2806:A2869" si="45">IF(LEN(B2806)&gt;0,TEXT(ROW(B2806)-3,"0000"),(IF(LEN(B2807)&gt;0,"unesite ev. broj nabave i ostale podatke","")))</f>
        <v/>
      </c>
      <c r="B2806" s="24"/>
      <c r="C2806" s="9"/>
      <c r="H2806" s="7"/>
      <c r="I2806" s="7"/>
    </row>
    <row r="2807" spans="1:9" x14ac:dyDescent="0.2">
      <c r="A2807" s="9" t="str">
        <f t="shared" si="45"/>
        <v/>
      </c>
      <c r="B2807" s="24"/>
      <c r="C2807" s="9"/>
      <c r="H2807" s="7"/>
      <c r="I2807" s="7"/>
    </row>
    <row r="2808" spans="1:9" x14ac:dyDescent="0.2">
      <c r="A2808" s="9" t="str">
        <f t="shared" si="45"/>
        <v/>
      </c>
      <c r="B2808" s="24"/>
      <c r="C2808" s="9"/>
      <c r="H2808" s="7"/>
      <c r="I2808" s="7"/>
    </row>
    <row r="2809" spans="1:9" x14ac:dyDescent="0.2">
      <c r="A2809" s="9" t="str">
        <f t="shared" si="45"/>
        <v/>
      </c>
      <c r="B2809" s="24"/>
      <c r="C2809" s="9"/>
      <c r="H2809" s="7"/>
      <c r="I2809" s="7"/>
    </row>
    <row r="2810" spans="1:9" x14ac:dyDescent="0.2">
      <c r="A2810" s="9" t="str">
        <f t="shared" si="45"/>
        <v/>
      </c>
      <c r="B2810" s="24"/>
      <c r="C2810" s="9"/>
      <c r="H2810" s="7"/>
      <c r="I2810" s="7"/>
    </row>
    <row r="2811" spans="1:9" x14ac:dyDescent="0.2">
      <c r="A2811" s="9" t="str">
        <f t="shared" si="45"/>
        <v/>
      </c>
      <c r="B2811" s="24"/>
      <c r="C2811" s="9"/>
      <c r="H2811" s="7"/>
      <c r="I2811" s="7"/>
    </row>
    <row r="2812" spans="1:9" x14ac:dyDescent="0.2">
      <c r="A2812" s="9" t="str">
        <f t="shared" si="45"/>
        <v/>
      </c>
      <c r="B2812" s="24"/>
      <c r="C2812" s="9"/>
      <c r="H2812" s="7"/>
      <c r="I2812" s="7"/>
    </row>
    <row r="2813" spans="1:9" x14ac:dyDescent="0.2">
      <c r="A2813" s="9" t="str">
        <f t="shared" si="45"/>
        <v/>
      </c>
      <c r="B2813" s="24"/>
      <c r="C2813" s="9"/>
      <c r="H2813" s="7"/>
      <c r="I2813" s="7"/>
    </row>
    <row r="2814" spans="1:9" x14ac:dyDescent="0.2">
      <c r="A2814" s="9" t="str">
        <f t="shared" si="45"/>
        <v/>
      </c>
      <c r="B2814" s="24"/>
      <c r="C2814" s="9"/>
      <c r="H2814" s="7"/>
      <c r="I2814" s="7"/>
    </row>
    <row r="2815" spans="1:9" x14ac:dyDescent="0.2">
      <c r="A2815" s="9" t="str">
        <f t="shared" si="45"/>
        <v/>
      </c>
      <c r="B2815" s="24"/>
      <c r="C2815" s="9"/>
      <c r="H2815" s="7"/>
      <c r="I2815" s="7"/>
    </row>
    <row r="2816" spans="1:9" x14ac:dyDescent="0.2">
      <c r="A2816" s="9" t="str">
        <f t="shared" si="45"/>
        <v/>
      </c>
      <c r="B2816" s="24"/>
      <c r="C2816" s="9"/>
      <c r="H2816" s="7"/>
      <c r="I2816" s="7"/>
    </row>
    <row r="2817" spans="1:9" x14ac:dyDescent="0.2">
      <c r="A2817" s="9" t="str">
        <f t="shared" si="45"/>
        <v/>
      </c>
      <c r="B2817" s="24"/>
      <c r="C2817" s="9"/>
      <c r="H2817" s="7"/>
      <c r="I2817" s="7"/>
    </row>
    <row r="2818" spans="1:9" x14ac:dyDescent="0.2">
      <c r="A2818" s="9" t="str">
        <f t="shared" si="45"/>
        <v/>
      </c>
      <c r="B2818" s="24"/>
      <c r="C2818" s="9"/>
      <c r="H2818" s="7"/>
      <c r="I2818" s="7"/>
    </row>
    <row r="2819" spans="1:9" x14ac:dyDescent="0.2">
      <c r="A2819" s="9" t="str">
        <f t="shared" si="45"/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ref="A2870:A2933" si="46">IF(LEN(B2870)&gt;0,TEXT(ROW(B2870)-3,"0000"),(IF(LEN(B2871)&gt;0,"unesite ev. broj nabave i ostale podatke","")))</f>
        <v/>
      </c>
      <c r="B2870" s="24"/>
      <c r="C2870" s="9"/>
      <c r="H2870" s="7"/>
      <c r="I2870" s="7"/>
    </row>
    <row r="2871" spans="1:9" x14ac:dyDescent="0.2">
      <c r="A2871" s="9" t="str">
        <f t="shared" si="46"/>
        <v/>
      </c>
      <c r="B2871" s="24"/>
      <c r="C2871" s="9"/>
      <c r="H2871" s="7"/>
      <c r="I2871" s="7"/>
    </row>
    <row r="2872" spans="1:9" x14ac:dyDescent="0.2">
      <c r="A2872" s="9" t="str">
        <f t="shared" si="46"/>
        <v/>
      </c>
      <c r="B2872" s="24"/>
      <c r="C2872" s="9"/>
      <c r="H2872" s="7"/>
      <c r="I2872" s="7"/>
    </row>
    <row r="2873" spans="1:9" x14ac:dyDescent="0.2">
      <c r="A2873" s="9" t="str">
        <f t="shared" si="46"/>
        <v/>
      </c>
      <c r="B2873" s="24"/>
      <c r="C2873" s="9"/>
      <c r="H2873" s="7"/>
      <c r="I2873" s="7"/>
    </row>
    <row r="2874" spans="1:9" x14ac:dyDescent="0.2">
      <c r="A2874" s="9" t="str">
        <f t="shared" si="46"/>
        <v/>
      </c>
      <c r="B2874" s="24"/>
      <c r="C2874" s="9"/>
      <c r="H2874" s="7"/>
      <c r="I2874" s="7"/>
    </row>
    <row r="2875" spans="1:9" x14ac:dyDescent="0.2">
      <c r="A2875" s="9" t="str">
        <f t="shared" si="46"/>
        <v/>
      </c>
      <c r="B2875" s="24"/>
      <c r="C2875" s="9"/>
      <c r="H2875" s="7"/>
      <c r="I2875" s="7"/>
    </row>
    <row r="2876" spans="1:9" x14ac:dyDescent="0.2">
      <c r="A2876" s="9" t="str">
        <f t="shared" si="46"/>
        <v/>
      </c>
      <c r="B2876" s="24"/>
      <c r="C2876" s="9"/>
      <c r="H2876" s="7"/>
      <c r="I2876" s="7"/>
    </row>
    <row r="2877" spans="1:9" x14ac:dyDescent="0.2">
      <c r="A2877" s="9" t="str">
        <f t="shared" si="46"/>
        <v/>
      </c>
      <c r="B2877" s="24"/>
      <c r="C2877" s="9"/>
      <c r="H2877" s="7"/>
      <c r="I2877" s="7"/>
    </row>
    <row r="2878" spans="1:9" x14ac:dyDescent="0.2">
      <c r="A2878" s="9" t="str">
        <f t="shared" si="46"/>
        <v/>
      </c>
      <c r="B2878" s="24"/>
      <c r="C2878" s="9"/>
      <c r="H2878" s="7"/>
      <c r="I2878" s="7"/>
    </row>
    <row r="2879" spans="1:9" x14ac:dyDescent="0.2">
      <c r="A2879" s="9" t="str">
        <f t="shared" si="46"/>
        <v/>
      </c>
      <c r="B2879" s="24"/>
      <c r="C2879" s="9"/>
      <c r="H2879" s="7"/>
      <c r="I2879" s="7"/>
    </row>
    <row r="2880" spans="1:9" x14ac:dyDescent="0.2">
      <c r="A2880" s="9" t="str">
        <f t="shared" si="46"/>
        <v/>
      </c>
      <c r="B2880" s="24"/>
      <c r="C2880" s="9"/>
      <c r="H2880" s="7"/>
      <c r="I2880" s="7"/>
    </row>
    <row r="2881" spans="1:9" x14ac:dyDescent="0.2">
      <c r="A2881" s="9" t="str">
        <f t="shared" si="46"/>
        <v/>
      </c>
      <c r="B2881" s="24"/>
      <c r="C2881" s="9"/>
      <c r="H2881" s="7"/>
      <c r="I2881" s="7"/>
    </row>
    <row r="2882" spans="1:9" x14ac:dyDescent="0.2">
      <c r="A2882" s="9" t="str">
        <f t="shared" si="46"/>
        <v/>
      </c>
      <c r="B2882" s="24"/>
      <c r="C2882" s="9"/>
      <c r="H2882" s="7"/>
      <c r="I2882" s="7"/>
    </row>
    <row r="2883" spans="1:9" x14ac:dyDescent="0.2">
      <c r="A2883" s="9" t="str">
        <f t="shared" si="46"/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ref="A2934:A2997" si="47">IF(LEN(B2934)&gt;0,TEXT(ROW(B2934)-3,"0000"),(IF(LEN(B2935)&gt;0,"unesite ev. broj nabave i ostale podatke","")))</f>
        <v/>
      </c>
      <c r="B2934" s="24"/>
      <c r="C2934" s="9"/>
      <c r="H2934" s="7"/>
      <c r="I2934" s="7"/>
    </row>
    <row r="2935" spans="1:9" x14ac:dyDescent="0.2">
      <c r="A2935" s="9" t="str">
        <f t="shared" si="47"/>
        <v/>
      </c>
      <c r="B2935" s="24"/>
      <c r="C2935" s="9"/>
      <c r="H2935" s="7"/>
      <c r="I2935" s="7"/>
    </row>
    <row r="2936" spans="1:9" x14ac:dyDescent="0.2">
      <c r="A2936" s="9" t="str">
        <f t="shared" si="47"/>
        <v/>
      </c>
      <c r="B2936" s="24"/>
      <c r="C2936" s="9"/>
      <c r="H2936" s="7"/>
      <c r="I2936" s="7"/>
    </row>
    <row r="2937" spans="1:9" x14ac:dyDescent="0.2">
      <c r="A2937" s="9" t="str">
        <f t="shared" si="47"/>
        <v/>
      </c>
      <c r="B2937" s="24"/>
      <c r="C2937" s="9"/>
      <c r="H2937" s="7"/>
      <c r="I2937" s="7"/>
    </row>
    <row r="2938" spans="1:9" x14ac:dyDescent="0.2">
      <c r="A2938" s="9" t="str">
        <f t="shared" si="47"/>
        <v/>
      </c>
      <c r="B2938" s="24"/>
      <c r="C2938" s="9"/>
      <c r="H2938" s="7"/>
      <c r="I2938" s="7"/>
    </row>
    <row r="2939" spans="1:9" x14ac:dyDescent="0.2">
      <c r="A2939" s="9" t="str">
        <f t="shared" si="47"/>
        <v/>
      </c>
      <c r="B2939" s="24"/>
      <c r="C2939" s="9"/>
      <c r="H2939" s="7"/>
      <c r="I2939" s="7"/>
    </row>
    <row r="2940" spans="1:9" x14ac:dyDescent="0.2">
      <c r="A2940" s="9" t="str">
        <f t="shared" si="47"/>
        <v/>
      </c>
      <c r="B2940" s="24"/>
      <c r="C2940" s="9"/>
      <c r="H2940" s="7"/>
      <c r="I2940" s="7"/>
    </row>
    <row r="2941" spans="1:9" x14ac:dyDescent="0.2">
      <c r="A2941" s="9" t="str">
        <f t="shared" si="47"/>
        <v/>
      </c>
      <c r="B2941" s="24"/>
      <c r="C2941" s="9"/>
      <c r="H2941" s="7"/>
      <c r="I2941" s="7"/>
    </row>
    <row r="2942" spans="1:9" x14ac:dyDescent="0.2">
      <c r="A2942" s="9" t="str">
        <f t="shared" si="47"/>
        <v/>
      </c>
      <c r="B2942" s="24"/>
      <c r="C2942" s="9"/>
      <c r="H2942" s="7"/>
      <c r="I2942" s="7"/>
    </row>
    <row r="2943" spans="1:9" x14ac:dyDescent="0.2">
      <c r="A2943" s="9" t="str">
        <f t="shared" si="47"/>
        <v/>
      </c>
      <c r="B2943" s="24"/>
      <c r="C2943" s="9"/>
      <c r="H2943" s="7"/>
      <c r="I2943" s="7"/>
    </row>
    <row r="2944" spans="1:9" x14ac:dyDescent="0.2">
      <c r="A2944" s="9" t="str">
        <f t="shared" si="47"/>
        <v/>
      </c>
      <c r="B2944" s="24"/>
      <c r="C2944" s="9"/>
      <c r="H2944" s="7"/>
      <c r="I2944" s="7"/>
    </row>
    <row r="2945" spans="1:9" x14ac:dyDescent="0.2">
      <c r="A2945" s="9" t="str">
        <f t="shared" si="47"/>
        <v/>
      </c>
      <c r="B2945" s="24"/>
      <c r="C2945" s="9"/>
      <c r="H2945" s="7"/>
      <c r="I2945" s="7"/>
    </row>
    <row r="2946" spans="1:9" x14ac:dyDescent="0.2">
      <c r="A2946" s="9" t="str">
        <f t="shared" si="47"/>
        <v/>
      </c>
      <c r="B2946" s="24"/>
      <c r="C2946" s="9"/>
      <c r="H2946" s="7"/>
      <c r="I2946" s="7"/>
    </row>
    <row r="2947" spans="1:9" x14ac:dyDescent="0.2">
      <c r="A2947" s="9" t="str">
        <f t="shared" si="47"/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ref="A2998:A3061" si="48">IF(LEN(B2998)&gt;0,TEXT(ROW(B2998)-3,"0000"),(IF(LEN(B2999)&gt;0,"unesite ev. broj nabave i ostale podatke","")))</f>
        <v/>
      </c>
      <c r="B2998" s="24"/>
      <c r="C2998" s="9"/>
      <c r="H2998" s="7"/>
      <c r="I2998" s="7"/>
    </row>
    <row r="2999" spans="1:9" x14ac:dyDescent="0.2">
      <c r="A2999" s="9" t="str">
        <f t="shared" si="48"/>
        <v/>
      </c>
      <c r="B2999" s="24"/>
      <c r="C2999" s="9"/>
      <c r="H2999" s="7"/>
      <c r="I2999" s="7"/>
    </row>
    <row r="3000" spans="1:9" x14ac:dyDescent="0.2">
      <c r="A3000" s="9" t="str">
        <f t="shared" si="48"/>
        <v/>
      </c>
      <c r="B3000" s="24"/>
      <c r="C3000" s="9"/>
      <c r="H3000" s="7"/>
      <c r="I3000" s="7"/>
    </row>
    <row r="3001" spans="1:9" x14ac:dyDescent="0.2">
      <c r="A3001" s="9" t="str">
        <f t="shared" si="48"/>
        <v/>
      </c>
      <c r="B3001" s="24"/>
      <c r="C3001" s="9"/>
      <c r="H3001" s="7"/>
      <c r="I3001" s="7"/>
    </row>
    <row r="3002" spans="1:9" x14ac:dyDescent="0.2">
      <c r="A3002" s="9" t="str">
        <f t="shared" si="48"/>
        <v/>
      </c>
      <c r="B3002" s="24"/>
      <c r="C3002" s="9"/>
      <c r="H3002" s="7"/>
      <c r="I3002" s="7"/>
    </row>
    <row r="3003" spans="1:9" x14ac:dyDescent="0.2">
      <c r="A3003" s="9" t="str">
        <f t="shared" si="48"/>
        <v/>
      </c>
      <c r="B3003" s="24"/>
      <c r="C3003" s="9"/>
      <c r="H3003" s="7"/>
      <c r="I3003" s="7"/>
    </row>
    <row r="3004" spans="1:9" x14ac:dyDescent="0.2">
      <c r="A3004" s="9" t="str">
        <f t="shared" si="48"/>
        <v/>
      </c>
      <c r="B3004" s="24"/>
      <c r="C3004" s="9"/>
      <c r="H3004" s="7"/>
      <c r="I3004" s="7"/>
    </row>
    <row r="3005" spans="1:9" x14ac:dyDescent="0.2">
      <c r="A3005" s="9" t="str">
        <f t="shared" si="48"/>
        <v/>
      </c>
      <c r="B3005" s="24"/>
      <c r="C3005" s="9"/>
      <c r="H3005" s="7"/>
      <c r="I3005" s="7"/>
    </row>
    <row r="3006" spans="1:9" x14ac:dyDescent="0.2">
      <c r="A3006" s="9" t="str">
        <f t="shared" si="48"/>
        <v/>
      </c>
      <c r="B3006" s="24"/>
      <c r="C3006" s="9"/>
      <c r="H3006" s="7"/>
      <c r="I3006" s="7"/>
    </row>
    <row r="3007" spans="1:9" x14ac:dyDescent="0.2">
      <c r="A3007" s="9" t="str">
        <f t="shared" si="48"/>
        <v/>
      </c>
      <c r="B3007" s="24"/>
      <c r="C3007" s="9"/>
      <c r="H3007" s="7"/>
      <c r="I3007" s="7"/>
    </row>
    <row r="3008" spans="1:9" x14ac:dyDescent="0.2">
      <c r="A3008" s="9" t="str">
        <f t="shared" si="48"/>
        <v/>
      </c>
      <c r="B3008" s="24"/>
      <c r="C3008" s="9"/>
      <c r="H3008" s="7"/>
      <c r="I3008" s="7"/>
    </row>
    <row r="3009" spans="1:9" x14ac:dyDescent="0.2">
      <c r="A3009" s="9" t="str">
        <f t="shared" si="48"/>
        <v/>
      </c>
      <c r="B3009" s="24"/>
      <c r="C3009" s="9"/>
      <c r="H3009" s="7"/>
      <c r="I3009" s="7"/>
    </row>
    <row r="3010" spans="1:9" x14ac:dyDescent="0.2">
      <c r="A3010" s="9" t="str">
        <f t="shared" si="48"/>
        <v/>
      </c>
      <c r="B3010" s="24"/>
      <c r="C3010" s="9"/>
      <c r="H3010" s="7"/>
      <c r="I3010" s="7"/>
    </row>
    <row r="3011" spans="1:9" x14ac:dyDescent="0.2">
      <c r="A3011" s="9" t="str">
        <f t="shared" si="48"/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ref="A3062:A3125" si="49">IF(LEN(B3062)&gt;0,TEXT(ROW(B3062)-3,"0000"),(IF(LEN(B3063)&gt;0,"unesite ev. broj nabave i ostale podatke","")))</f>
        <v/>
      </c>
      <c r="B3062" s="24"/>
      <c r="C3062" s="9"/>
      <c r="H3062" s="7"/>
      <c r="I3062" s="7"/>
    </row>
    <row r="3063" spans="1:9" x14ac:dyDescent="0.2">
      <c r="A3063" s="9" t="str">
        <f t="shared" si="49"/>
        <v/>
      </c>
      <c r="B3063" s="24"/>
      <c r="C3063" s="9"/>
      <c r="H3063" s="7"/>
      <c r="I3063" s="7"/>
    </row>
    <row r="3064" spans="1:9" x14ac:dyDescent="0.2">
      <c r="A3064" s="9" t="str">
        <f t="shared" si="49"/>
        <v/>
      </c>
      <c r="B3064" s="24"/>
      <c r="C3064" s="9"/>
      <c r="H3064" s="7"/>
      <c r="I3064" s="7"/>
    </row>
    <row r="3065" spans="1:9" x14ac:dyDescent="0.2">
      <c r="A3065" s="9" t="str">
        <f t="shared" si="49"/>
        <v/>
      </c>
      <c r="B3065" s="24"/>
      <c r="C3065" s="9"/>
      <c r="H3065" s="7"/>
      <c r="I3065" s="7"/>
    </row>
    <row r="3066" spans="1:9" x14ac:dyDescent="0.2">
      <c r="A3066" s="9" t="str">
        <f t="shared" si="49"/>
        <v/>
      </c>
      <c r="B3066" s="24"/>
      <c r="C3066" s="9"/>
      <c r="H3066" s="7"/>
      <c r="I3066" s="7"/>
    </row>
    <row r="3067" spans="1:9" x14ac:dyDescent="0.2">
      <c r="A3067" s="9" t="str">
        <f t="shared" si="49"/>
        <v/>
      </c>
      <c r="B3067" s="24"/>
      <c r="C3067" s="9"/>
      <c r="H3067" s="7"/>
      <c r="I3067" s="7"/>
    </row>
    <row r="3068" spans="1:9" x14ac:dyDescent="0.2">
      <c r="A3068" s="9" t="str">
        <f t="shared" si="49"/>
        <v/>
      </c>
      <c r="B3068" s="24"/>
      <c r="C3068" s="9"/>
      <c r="H3068" s="7"/>
      <c r="I3068" s="7"/>
    </row>
    <row r="3069" spans="1:9" x14ac:dyDescent="0.2">
      <c r="A3069" s="9" t="str">
        <f t="shared" si="49"/>
        <v/>
      </c>
      <c r="B3069" s="24"/>
      <c r="C3069" s="9"/>
      <c r="H3069" s="7"/>
      <c r="I3069" s="7"/>
    </row>
    <row r="3070" spans="1:9" x14ac:dyDescent="0.2">
      <c r="A3070" s="9" t="str">
        <f t="shared" si="49"/>
        <v/>
      </c>
      <c r="B3070" s="24"/>
      <c r="C3070" s="9"/>
      <c r="H3070" s="7"/>
      <c r="I3070" s="7"/>
    </row>
    <row r="3071" spans="1:9" x14ac:dyDescent="0.2">
      <c r="A3071" s="9" t="str">
        <f t="shared" si="49"/>
        <v/>
      </c>
      <c r="B3071" s="24"/>
      <c r="C3071" s="9"/>
      <c r="H3071" s="7"/>
      <c r="I3071" s="7"/>
    </row>
    <row r="3072" spans="1:9" x14ac:dyDescent="0.2">
      <c r="A3072" s="9" t="str">
        <f t="shared" si="49"/>
        <v/>
      </c>
      <c r="B3072" s="24"/>
      <c r="C3072" s="9"/>
      <c r="H3072" s="7"/>
      <c r="I3072" s="7"/>
    </row>
    <row r="3073" spans="1:9" x14ac:dyDescent="0.2">
      <c r="A3073" s="9" t="str">
        <f t="shared" si="49"/>
        <v/>
      </c>
      <c r="B3073" s="24"/>
      <c r="C3073" s="9"/>
      <c r="H3073" s="7"/>
      <c r="I3073" s="7"/>
    </row>
    <row r="3074" spans="1:9" x14ac:dyDescent="0.2">
      <c r="A3074" s="9" t="str">
        <f t="shared" si="49"/>
        <v/>
      </c>
      <c r="B3074" s="24"/>
      <c r="C3074" s="9"/>
      <c r="H3074" s="7"/>
      <c r="I3074" s="7"/>
    </row>
    <row r="3075" spans="1:9" x14ac:dyDescent="0.2">
      <c r="A3075" s="9" t="str">
        <f t="shared" si="49"/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ref="A3126:A3189" si="50">IF(LEN(B3126)&gt;0,TEXT(ROW(B3126)-3,"0000"),(IF(LEN(B3127)&gt;0,"unesite ev. broj nabave i ostale podatke","")))</f>
        <v/>
      </c>
      <c r="B3126" s="24"/>
      <c r="C3126" s="9"/>
      <c r="H3126" s="7"/>
      <c r="I3126" s="7"/>
    </row>
    <row r="3127" spans="1:9" x14ac:dyDescent="0.2">
      <c r="A3127" s="9" t="str">
        <f t="shared" si="50"/>
        <v/>
      </c>
      <c r="B3127" s="24"/>
      <c r="C3127" s="9"/>
      <c r="H3127" s="7"/>
      <c r="I3127" s="7"/>
    </row>
    <row r="3128" spans="1:9" x14ac:dyDescent="0.2">
      <c r="A3128" s="9" t="str">
        <f t="shared" si="50"/>
        <v/>
      </c>
      <c r="B3128" s="24"/>
      <c r="C3128" s="9"/>
      <c r="H3128" s="7"/>
      <c r="I3128" s="7"/>
    </row>
    <row r="3129" spans="1:9" x14ac:dyDescent="0.2">
      <c r="A3129" s="9" t="str">
        <f t="shared" si="50"/>
        <v/>
      </c>
      <c r="B3129" s="24"/>
      <c r="C3129" s="9"/>
      <c r="H3129" s="7"/>
      <c r="I3129" s="7"/>
    </row>
    <row r="3130" spans="1:9" x14ac:dyDescent="0.2">
      <c r="A3130" s="9" t="str">
        <f t="shared" si="50"/>
        <v/>
      </c>
      <c r="B3130" s="24"/>
      <c r="C3130" s="9"/>
      <c r="H3130" s="7"/>
      <c r="I3130" s="7"/>
    </row>
    <row r="3131" spans="1:9" x14ac:dyDescent="0.2">
      <c r="A3131" s="9" t="str">
        <f t="shared" si="50"/>
        <v/>
      </c>
      <c r="B3131" s="24"/>
      <c r="C3131" s="9"/>
      <c r="H3131" s="7"/>
      <c r="I3131" s="7"/>
    </row>
    <row r="3132" spans="1:9" x14ac:dyDescent="0.2">
      <c r="A3132" s="9" t="str">
        <f t="shared" si="50"/>
        <v/>
      </c>
      <c r="B3132" s="24"/>
      <c r="C3132" s="9"/>
      <c r="H3132" s="7"/>
      <c r="I3132" s="7"/>
    </row>
    <row r="3133" spans="1:9" x14ac:dyDescent="0.2">
      <c r="A3133" s="9" t="str">
        <f t="shared" si="50"/>
        <v/>
      </c>
      <c r="B3133" s="24"/>
      <c r="C3133" s="9"/>
      <c r="H3133" s="7"/>
      <c r="I3133" s="7"/>
    </row>
    <row r="3134" spans="1:9" x14ac:dyDescent="0.2">
      <c r="A3134" s="9" t="str">
        <f t="shared" si="50"/>
        <v/>
      </c>
      <c r="B3134" s="24"/>
      <c r="C3134" s="9"/>
      <c r="H3134" s="7"/>
      <c r="I3134" s="7"/>
    </row>
    <row r="3135" spans="1:9" x14ac:dyDescent="0.2">
      <c r="A3135" s="9" t="str">
        <f t="shared" si="50"/>
        <v/>
      </c>
      <c r="B3135" s="24"/>
      <c r="C3135" s="9"/>
      <c r="H3135" s="7"/>
      <c r="I3135" s="7"/>
    </row>
    <row r="3136" spans="1:9" x14ac:dyDescent="0.2">
      <c r="A3136" s="9" t="str">
        <f t="shared" si="50"/>
        <v/>
      </c>
      <c r="B3136" s="24"/>
      <c r="C3136" s="9"/>
      <c r="H3136" s="7"/>
      <c r="I3136" s="7"/>
    </row>
    <row r="3137" spans="1:9" x14ac:dyDescent="0.2">
      <c r="A3137" s="9" t="str">
        <f t="shared" si="50"/>
        <v/>
      </c>
      <c r="B3137" s="24"/>
      <c r="C3137" s="9"/>
      <c r="H3137" s="7"/>
      <c r="I3137" s="7"/>
    </row>
    <row r="3138" spans="1:9" x14ac:dyDescent="0.2">
      <c r="A3138" s="9" t="str">
        <f t="shared" si="50"/>
        <v/>
      </c>
      <c r="B3138" s="24"/>
      <c r="C3138" s="9"/>
      <c r="H3138" s="7"/>
      <c r="I3138" s="7"/>
    </row>
    <row r="3139" spans="1:9" x14ac:dyDescent="0.2">
      <c r="A3139" s="9" t="str">
        <f t="shared" si="50"/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ref="A3190:A3253" si="51">IF(LEN(B3190)&gt;0,TEXT(ROW(B3190)-3,"0000"),(IF(LEN(B3191)&gt;0,"unesite ev. broj nabave i ostale podatke","")))</f>
        <v/>
      </c>
      <c r="B3190" s="24"/>
      <c r="C3190" s="9"/>
      <c r="H3190" s="7"/>
      <c r="I3190" s="7"/>
    </row>
    <row r="3191" spans="1:9" x14ac:dyDescent="0.2">
      <c r="A3191" s="9" t="str">
        <f t="shared" si="51"/>
        <v/>
      </c>
      <c r="B3191" s="24"/>
      <c r="C3191" s="9"/>
      <c r="H3191" s="7"/>
      <c r="I3191" s="7"/>
    </row>
    <row r="3192" spans="1:9" x14ac:dyDescent="0.2">
      <c r="A3192" s="9" t="str">
        <f t="shared" si="51"/>
        <v/>
      </c>
      <c r="B3192" s="24"/>
      <c r="C3192" s="9"/>
      <c r="H3192" s="7"/>
      <c r="I3192" s="7"/>
    </row>
    <row r="3193" spans="1:9" x14ac:dyDescent="0.2">
      <c r="A3193" s="9" t="str">
        <f t="shared" si="51"/>
        <v/>
      </c>
      <c r="B3193" s="24"/>
      <c r="C3193" s="9"/>
      <c r="H3193" s="7"/>
      <c r="I3193" s="7"/>
    </row>
    <row r="3194" spans="1:9" x14ac:dyDescent="0.2">
      <c r="A3194" s="9" t="str">
        <f t="shared" si="51"/>
        <v/>
      </c>
      <c r="B3194" s="24"/>
      <c r="C3194" s="9"/>
      <c r="H3194" s="7"/>
      <c r="I3194" s="7"/>
    </row>
    <row r="3195" spans="1:9" x14ac:dyDescent="0.2">
      <c r="A3195" s="9" t="str">
        <f t="shared" si="51"/>
        <v/>
      </c>
      <c r="B3195" s="24"/>
      <c r="C3195" s="9"/>
      <c r="H3195" s="7"/>
      <c r="I3195" s="7"/>
    </row>
    <row r="3196" spans="1:9" x14ac:dyDescent="0.2">
      <c r="A3196" s="9" t="str">
        <f t="shared" si="51"/>
        <v/>
      </c>
      <c r="B3196" s="24"/>
      <c r="C3196" s="9"/>
      <c r="H3196" s="7"/>
      <c r="I3196" s="7"/>
    </row>
    <row r="3197" spans="1:9" x14ac:dyDescent="0.2">
      <c r="A3197" s="9" t="str">
        <f t="shared" si="51"/>
        <v/>
      </c>
      <c r="B3197" s="24"/>
      <c r="C3197" s="9"/>
      <c r="H3197" s="7"/>
      <c r="I3197" s="7"/>
    </row>
    <row r="3198" spans="1:9" x14ac:dyDescent="0.2">
      <c r="A3198" s="9" t="str">
        <f t="shared" si="51"/>
        <v/>
      </c>
      <c r="B3198" s="24"/>
      <c r="C3198" s="9"/>
      <c r="H3198" s="7"/>
      <c r="I3198" s="7"/>
    </row>
    <row r="3199" spans="1:9" x14ac:dyDescent="0.2">
      <c r="A3199" s="9" t="str">
        <f t="shared" si="51"/>
        <v/>
      </c>
      <c r="B3199" s="24"/>
      <c r="C3199" s="9"/>
      <c r="H3199" s="7"/>
      <c r="I3199" s="7"/>
    </row>
    <row r="3200" spans="1:9" x14ac:dyDescent="0.2">
      <c r="A3200" s="9" t="str">
        <f t="shared" si="51"/>
        <v/>
      </c>
      <c r="B3200" s="24"/>
      <c r="C3200" s="9"/>
      <c r="H3200" s="7"/>
      <c r="I3200" s="7"/>
    </row>
    <row r="3201" spans="1:9" x14ac:dyDescent="0.2">
      <c r="A3201" s="9" t="str">
        <f t="shared" si="51"/>
        <v/>
      </c>
      <c r="B3201" s="24"/>
      <c r="C3201" s="9"/>
      <c r="H3201" s="7"/>
      <c r="I3201" s="7"/>
    </row>
    <row r="3202" spans="1:9" x14ac:dyDescent="0.2">
      <c r="A3202" s="9" t="str">
        <f t="shared" si="51"/>
        <v/>
      </c>
      <c r="B3202" s="24"/>
      <c r="C3202" s="9"/>
      <c r="H3202" s="7"/>
      <c r="I3202" s="7"/>
    </row>
    <row r="3203" spans="1:9" x14ac:dyDescent="0.2">
      <c r="A3203" s="9" t="str">
        <f t="shared" si="51"/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ref="A3254:A3317" si="52">IF(LEN(B3254)&gt;0,TEXT(ROW(B3254)-3,"0000"),(IF(LEN(B3255)&gt;0,"unesite ev. broj nabave i ostale podatke","")))</f>
        <v/>
      </c>
      <c r="B3254" s="24"/>
      <c r="C3254" s="9"/>
      <c r="H3254" s="7"/>
      <c r="I3254" s="7"/>
    </row>
    <row r="3255" spans="1:9" x14ac:dyDescent="0.2">
      <c r="A3255" s="9" t="str">
        <f t="shared" si="52"/>
        <v/>
      </c>
      <c r="B3255" s="24"/>
      <c r="C3255" s="9"/>
      <c r="H3255" s="7"/>
      <c r="I3255" s="7"/>
    </row>
    <row r="3256" spans="1:9" x14ac:dyDescent="0.2">
      <c r="A3256" s="9" t="str">
        <f t="shared" si="52"/>
        <v/>
      </c>
      <c r="B3256" s="24"/>
      <c r="C3256" s="9"/>
      <c r="H3256" s="7"/>
      <c r="I3256" s="7"/>
    </row>
    <row r="3257" spans="1:9" x14ac:dyDescent="0.2">
      <c r="A3257" s="9" t="str">
        <f t="shared" si="52"/>
        <v/>
      </c>
      <c r="B3257" s="24"/>
      <c r="C3257" s="9"/>
      <c r="H3257" s="7"/>
      <c r="I3257" s="7"/>
    </row>
    <row r="3258" spans="1:9" x14ac:dyDescent="0.2">
      <c r="A3258" s="9" t="str">
        <f t="shared" si="52"/>
        <v/>
      </c>
      <c r="B3258" s="24"/>
      <c r="C3258" s="9"/>
      <c r="H3258" s="7"/>
      <c r="I3258" s="7"/>
    </row>
    <row r="3259" spans="1:9" x14ac:dyDescent="0.2">
      <c r="A3259" s="9" t="str">
        <f t="shared" si="52"/>
        <v/>
      </c>
      <c r="B3259" s="24"/>
      <c r="C3259" s="9"/>
      <c r="H3259" s="7"/>
      <c r="I3259" s="7"/>
    </row>
    <row r="3260" spans="1:9" x14ac:dyDescent="0.2">
      <c r="A3260" s="9" t="str">
        <f t="shared" si="52"/>
        <v/>
      </c>
      <c r="B3260" s="24"/>
      <c r="C3260" s="9"/>
      <c r="H3260" s="7"/>
      <c r="I3260" s="7"/>
    </row>
    <row r="3261" spans="1:9" x14ac:dyDescent="0.2">
      <c r="A3261" s="9" t="str">
        <f t="shared" si="52"/>
        <v/>
      </c>
      <c r="B3261" s="24"/>
      <c r="C3261" s="9"/>
      <c r="H3261" s="7"/>
      <c r="I3261" s="7"/>
    </row>
    <row r="3262" spans="1:9" x14ac:dyDescent="0.2">
      <c r="A3262" s="9" t="str">
        <f t="shared" si="52"/>
        <v/>
      </c>
      <c r="B3262" s="24"/>
      <c r="C3262" s="9"/>
      <c r="H3262" s="7"/>
      <c r="I3262" s="7"/>
    </row>
    <row r="3263" spans="1:9" x14ac:dyDescent="0.2">
      <c r="A3263" s="9" t="str">
        <f t="shared" si="52"/>
        <v/>
      </c>
      <c r="B3263" s="24"/>
      <c r="C3263" s="9"/>
      <c r="H3263" s="7"/>
      <c r="I3263" s="7"/>
    </row>
    <row r="3264" spans="1:9" x14ac:dyDescent="0.2">
      <c r="A3264" s="9" t="str">
        <f t="shared" si="52"/>
        <v/>
      </c>
      <c r="B3264" s="24"/>
      <c r="C3264" s="9"/>
      <c r="H3264" s="7"/>
      <c r="I3264" s="7"/>
    </row>
    <row r="3265" spans="1:9" x14ac:dyDescent="0.2">
      <c r="A3265" s="9" t="str">
        <f t="shared" si="52"/>
        <v/>
      </c>
      <c r="B3265" s="24"/>
      <c r="C3265" s="9"/>
      <c r="H3265" s="7"/>
      <c r="I3265" s="7"/>
    </row>
    <row r="3266" spans="1:9" x14ac:dyDescent="0.2">
      <c r="A3266" s="9" t="str">
        <f t="shared" si="52"/>
        <v/>
      </c>
      <c r="B3266" s="24"/>
      <c r="C3266" s="9"/>
      <c r="H3266" s="7"/>
      <c r="I3266" s="7"/>
    </row>
    <row r="3267" spans="1:9" x14ac:dyDescent="0.2">
      <c r="A3267" s="9" t="str">
        <f t="shared" si="52"/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ref="A3318:A3381" si="53">IF(LEN(B3318)&gt;0,TEXT(ROW(B3318)-3,"0000"),(IF(LEN(B3319)&gt;0,"unesite ev. broj nabave i ostale podatke","")))</f>
        <v/>
      </c>
      <c r="B3318" s="24"/>
      <c r="C3318" s="9"/>
      <c r="H3318" s="7"/>
      <c r="I3318" s="7"/>
    </row>
    <row r="3319" spans="1:9" x14ac:dyDescent="0.2">
      <c r="A3319" s="9" t="str">
        <f t="shared" si="53"/>
        <v/>
      </c>
      <c r="B3319" s="24"/>
      <c r="C3319" s="9"/>
      <c r="H3319" s="7"/>
      <c r="I3319" s="7"/>
    </row>
    <row r="3320" spans="1:9" x14ac:dyDescent="0.2">
      <c r="A3320" s="9" t="str">
        <f t="shared" si="53"/>
        <v/>
      </c>
      <c r="B3320" s="24"/>
      <c r="C3320" s="9"/>
      <c r="H3320" s="7"/>
      <c r="I3320" s="7"/>
    </row>
    <row r="3321" spans="1:9" x14ac:dyDescent="0.2">
      <c r="A3321" s="9" t="str">
        <f t="shared" si="53"/>
        <v/>
      </c>
      <c r="B3321" s="24"/>
      <c r="C3321" s="9"/>
      <c r="H3321" s="7"/>
      <c r="I3321" s="7"/>
    </row>
    <row r="3322" spans="1:9" x14ac:dyDescent="0.2">
      <c r="A3322" s="9" t="str">
        <f t="shared" si="53"/>
        <v/>
      </c>
      <c r="B3322" s="24"/>
      <c r="C3322" s="9"/>
      <c r="H3322" s="7"/>
      <c r="I3322" s="7"/>
    </row>
    <row r="3323" spans="1:9" x14ac:dyDescent="0.2">
      <c r="A3323" s="9" t="str">
        <f t="shared" si="53"/>
        <v/>
      </c>
      <c r="B3323" s="24"/>
      <c r="C3323" s="9"/>
      <c r="H3323" s="7"/>
      <c r="I3323" s="7"/>
    </row>
    <row r="3324" spans="1:9" x14ac:dyDescent="0.2">
      <c r="A3324" s="9" t="str">
        <f t="shared" si="53"/>
        <v/>
      </c>
      <c r="B3324" s="24"/>
      <c r="C3324" s="9"/>
      <c r="H3324" s="7"/>
      <c r="I3324" s="7"/>
    </row>
    <row r="3325" spans="1:9" x14ac:dyDescent="0.2">
      <c r="A3325" s="9" t="str">
        <f t="shared" si="53"/>
        <v/>
      </c>
      <c r="B3325" s="24"/>
      <c r="C3325" s="9"/>
      <c r="H3325" s="7"/>
      <c r="I3325" s="7"/>
    </row>
    <row r="3326" spans="1:9" x14ac:dyDescent="0.2">
      <c r="A3326" s="9" t="str">
        <f t="shared" si="53"/>
        <v/>
      </c>
      <c r="B3326" s="24"/>
      <c r="C3326" s="9"/>
      <c r="H3326" s="7"/>
      <c r="I3326" s="7"/>
    </row>
    <row r="3327" spans="1:9" x14ac:dyDescent="0.2">
      <c r="A3327" s="9" t="str">
        <f t="shared" si="53"/>
        <v/>
      </c>
      <c r="B3327" s="24"/>
      <c r="C3327" s="9"/>
      <c r="H3327" s="7"/>
      <c r="I3327" s="7"/>
    </row>
    <row r="3328" spans="1:9" x14ac:dyDescent="0.2">
      <c r="A3328" s="9" t="str">
        <f t="shared" si="53"/>
        <v/>
      </c>
      <c r="B3328" s="24"/>
      <c r="C3328" s="9"/>
      <c r="H3328" s="7"/>
      <c r="I3328" s="7"/>
    </row>
    <row r="3329" spans="1:9" x14ac:dyDescent="0.2">
      <c r="A3329" s="9" t="str">
        <f t="shared" si="53"/>
        <v/>
      </c>
      <c r="B3329" s="24"/>
      <c r="C3329" s="9"/>
      <c r="H3329" s="7"/>
      <c r="I3329" s="7"/>
    </row>
    <row r="3330" spans="1:9" x14ac:dyDescent="0.2">
      <c r="A3330" s="9" t="str">
        <f t="shared" si="53"/>
        <v/>
      </c>
      <c r="B3330" s="24"/>
      <c r="C3330" s="9"/>
      <c r="H3330" s="7"/>
      <c r="I3330" s="7"/>
    </row>
    <row r="3331" spans="1:9" x14ac:dyDescent="0.2">
      <c r="A3331" s="9" t="str">
        <f t="shared" si="53"/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ref="A3382:A3445" si="54">IF(LEN(B3382)&gt;0,TEXT(ROW(B3382)-3,"0000"),(IF(LEN(B3383)&gt;0,"unesite ev. broj nabave i ostale podatke","")))</f>
        <v/>
      </c>
      <c r="B3382" s="24"/>
      <c r="C3382" s="9"/>
      <c r="H3382" s="7"/>
      <c r="I3382" s="7"/>
    </row>
    <row r="3383" spans="1:9" x14ac:dyDescent="0.2">
      <c r="A3383" s="9" t="str">
        <f t="shared" si="54"/>
        <v/>
      </c>
      <c r="B3383" s="24"/>
      <c r="C3383" s="9"/>
      <c r="H3383" s="7"/>
      <c r="I3383" s="7"/>
    </row>
    <row r="3384" spans="1:9" x14ac:dyDescent="0.2">
      <c r="A3384" s="9" t="str">
        <f t="shared" si="54"/>
        <v/>
      </c>
      <c r="B3384" s="24"/>
      <c r="C3384" s="9"/>
      <c r="H3384" s="7"/>
      <c r="I3384" s="7"/>
    </row>
    <row r="3385" spans="1:9" x14ac:dyDescent="0.2">
      <c r="A3385" s="9" t="str">
        <f t="shared" si="54"/>
        <v/>
      </c>
      <c r="B3385" s="24"/>
      <c r="C3385" s="9"/>
      <c r="H3385" s="7"/>
      <c r="I3385" s="7"/>
    </row>
    <row r="3386" spans="1:9" x14ac:dyDescent="0.2">
      <c r="A3386" s="9" t="str">
        <f t="shared" si="54"/>
        <v/>
      </c>
      <c r="B3386" s="24"/>
      <c r="C3386" s="9"/>
      <c r="H3386" s="7"/>
      <c r="I3386" s="7"/>
    </row>
    <row r="3387" spans="1:9" x14ac:dyDescent="0.2">
      <c r="A3387" s="9" t="str">
        <f t="shared" si="54"/>
        <v/>
      </c>
      <c r="B3387" s="24"/>
      <c r="C3387" s="9"/>
      <c r="H3387" s="7"/>
      <c r="I3387" s="7"/>
    </row>
    <row r="3388" spans="1:9" x14ac:dyDescent="0.2">
      <c r="A3388" s="9" t="str">
        <f t="shared" si="54"/>
        <v/>
      </c>
      <c r="B3388" s="24"/>
      <c r="C3388" s="9"/>
      <c r="H3388" s="7"/>
      <c r="I3388" s="7"/>
    </row>
    <row r="3389" spans="1:9" x14ac:dyDescent="0.2">
      <c r="A3389" s="9" t="str">
        <f t="shared" si="54"/>
        <v/>
      </c>
      <c r="B3389" s="24"/>
      <c r="C3389" s="9"/>
      <c r="H3389" s="7"/>
      <c r="I3389" s="7"/>
    </row>
    <row r="3390" spans="1:9" x14ac:dyDescent="0.2">
      <c r="A3390" s="9" t="str">
        <f t="shared" si="54"/>
        <v/>
      </c>
      <c r="B3390" s="24"/>
      <c r="C3390" s="9"/>
      <c r="H3390" s="7"/>
      <c r="I3390" s="7"/>
    </row>
    <row r="3391" spans="1:9" x14ac:dyDescent="0.2">
      <c r="A3391" s="9" t="str">
        <f t="shared" si="54"/>
        <v/>
      </c>
      <c r="B3391" s="24"/>
      <c r="C3391" s="9"/>
      <c r="H3391" s="7"/>
      <c r="I3391" s="7"/>
    </row>
    <row r="3392" spans="1:9" x14ac:dyDescent="0.2">
      <c r="A3392" s="9" t="str">
        <f t="shared" si="54"/>
        <v/>
      </c>
      <c r="B3392" s="24"/>
      <c r="C3392" s="9"/>
      <c r="H3392" s="7"/>
      <c r="I3392" s="7"/>
    </row>
    <row r="3393" spans="1:9" x14ac:dyDescent="0.2">
      <c r="A3393" s="9" t="str">
        <f t="shared" si="54"/>
        <v/>
      </c>
      <c r="B3393" s="24"/>
      <c r="C3393" s="9"/>
      <c r="H3393" s="7"/>
      <c r="I3393" s="7"/>
    </row>
    <row r="3394" spans="1:9" x14ac:dyDescent="0.2">
      <c r="A3394" s="9" t="str">
        <f t="shared" si="54"/>
        <v/>
      </c>
      <c r="B3394" s="24"/>
      <c r="C3394" s="9"/>
      <c r="H3394" s="7"/>
      <c r="I3394" s="7"/>
    </row>
    <row r="3395" spans="1:9" x14ac:dyDescent="0.2">
      <c r="A3395" s="9" t="str">
        <f t="shared" si="54"/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ref="A3446:A3509" si="55">IF(LEN(B3446)&gt;0,TEXT(ROW(B3446)-3,"0000"),(IF(LEN(B3447)&gt;0,"unesite ev. broj nabave i ostale podatke","")))</f>
        <v/>
      </c>
      <c r="B3446" s="24"/>
      <c r="C3446" s="9"/>
      <c r="H3446" s="7"/>
      <c r="I3446" s="7"/>
    </row>
    <row r="3447" spans="1:9" x14ac:dyDescent="0.2">
      <c r="A3447" s="9" t="str">
        <f t="shared" si="55"/>
        <v/>
      </c>
      <c r="B3447" s="24"/>
      <c r="C3447" s="9"/>
      <c r="H3447" s="7"/>
      <c r="I3447" s="7"/>
    </row>
    <row r="3448" spans="1:9" x14ac:dyDescent="0.2">
      <c r="A3448" s="9" t="str">
        <f t="shared" si="55"/>
        <v/>
      </c>
      <c r="B3448" s="24"/>
      <c r="C3448" s="9"/>
      <c r="H3448" s="7"/>
      <c r="I3448" s="7"/>
    </row>
    <row r="3449" spans="1:9" x14ac:dyDescent="0.2">
      <c r="A3449" s="9" t="str">
        <f t="shared" si="55"/>
        <v/>
      </c>
      <c r="B3449" s="24"/>
      <c r="C3449" s="9"/>
      <c r="H3449" s="7"/>
      <c r="I3449" s="7"/>
    </row>
    <row r="3450" spans="1:9" x14ac:dyDescent="0.2">
      <c r="A3450" s="9" t="str">
        <f t="shared" si="55"/>
        <v/>
      </c>
      <c r="B3450" s="24"/>
      <c r="C3450" s="9"/>
      <c r="H3450" s="7"/>
      <c r="I3450" s="7"/>
    </row>
    <row r="3451" spans="1:9" x14ac:dyDescent="0.2">
      <c r="A3451" s="9" t="str">
        <f t="shared" si="55"/>
        <v/>
      </c>
      <c r="B3451" s="24"/>
      <c r="C3451" s="9"/>
      <c r="H3451" s="7"/>
      <c r="I3451" s="7"/>
    </row>
    <row r="3452" spans="1:9" x14ac:dyDescent="0.2">
      <c r="A3452" s="9" t="str">
        <f t="shared" si="55"/>
        <v/>
      </c>
      <c r="B3452" s="24"/>
      <c r="C3452" s="9"/>
      <c r="H3452" s="7"/>
      <c r="I3452" s="7"/>
    </row>
    <row r="3453" spans="1:9" x14ac:dyDescent="0.2">
      <c r="A3453" s="9" t="str">
        <f t="shared" si="55"/>
        <v/>
      </c>
      <c r="B3453" s="24"/>
      <c r="C3453" s="9"/>
      <c r="H3453" s="7"/>
      <c r="I3453" s="7"/>
    </row>
    <row r="3454" spans="1:9" x14ac:dyDescent="0.2">
      <c r="A3454" s="9" t="str">
        <f t="shared" si="55"/>
        <v/>
      </c>
      <c r="B3454" s="24"/>
      <c r="C3454" s="9"/>
      <c r="H3454" s="7"/>
      <c r="I3454" s="7"/>
    </row>
    <row r="3455" spans="1:9" x14ac:dyDescent="0.2">
      <c r="A3455" s="9" t="str">
        <f t="shared" si="55"/>
        <v/>
      </c>
      <c r="B3455" s="24"/>
      <c r="C3455" s="9"/>
      <c r="H3455" s="7"/>
      <c r="I3455" s="7"/>
    </row>
    <row r="3456" spans="1:9" x14ac:dyDescent="0.2">
      <c r="A3456" s="9" t="str">
        <f t="shared" si="55"/>
        <v/>
      </c>
      <c r="B3456" s="24"/>
      <c r="C3456" s="9"/>
      <c r="H3456" s="7"/>
      <c r="I3456" s="7"/>
    </row>
    <row r="3457" spans="1:9" x14ac:dyDescent="0.2">
      <c r="A3457" s="9" t="str">
        <f t="shared" si="55"/>
        <v/>
      </c>
      <c r="B3457" s="24"/>
      <c r="C3457" s="9"/>
      <c r="H3457" s="7"/>
      <c r="I3457" s="7"/>
    </row>
    <row r="3458" spans="1:9" x14ac:dyDescent="0.2">
      <c r="A3458" s="9" t="str">
        <f t="shared" si="55"/>
        <v/>
      </c>
      <c r="B3458" s="24"/>
      <c r="C3458" s="9"/>
      <c r="H3458" s="7"/>
      <c r="I3458" s="7"/>
    </row>
    <row r="3459" spans="1:9" x14ac:dyDescent="0.2">
      <c r="A3459" s="9" t="str">
        <f t="shared" si="55"/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ref="A3510:A3573" si="56">IF(LEN(B3510)&gt;0,TEXT(ROW(B3510)-3,"0000"),(IF(LEN(B3511)&gt;0,"unesite ev. broj nabave i ostale podatke","")))</f>
        <v/>
      </c>
      <c r="B3510" s="24"/>
      <c r="C3510" s="9"/>
      <c r="H3510" s="7"/>
      <c r="I3510" s="7"/>
    </row>
    <row r="3511" spans="1:9" x14ac:dyDescent="0.2">
      <c r="A3511" s="9" t="str">
        <f t="shared" si="56"/>
        <v/>
      </c>
      <c r="B3511" s="24"/>
      <c r="C3511" s="9"/>
      <c r="H3511" s="7"/>
      <c r="I3511" s="7"/>
    </row>
    <row r="3512" spans="1:9" x14ac:dyDescent="0.2">
      <c r="A3512" s="9" t="str">
        <f t="shared" si="56"/>
        <v/>
      </c>
      <c r="B3512" s="24"/>
      <c r="C3512" s="9"/>
      <c r="H3512" s="7"/>
      <c r="I3512" s="7"/>
    </row>
    <row r="3513" spans="1:9" x14ac:dyDescent="0.2">
      <c r="A3513" s="9" t="str">
        <f t="shared" si="56"/>
        <v/>
      </c>
      <c r="B3513" s="24"/>
      <c r="C3513" s="9"/>
      <c r="H3513" s="7"/>
      <c r="I3513" s="7"/>
    </row>
    <row r="3514" spans="1:9" x14ac:dyDescent="0.2">
      <c r="A3514" s="9" t="str">
        <f t="shared" si="56"/>
        <v/>
      </c>
      <c r="B3514" s="24"/>
      <c r="C3514" s="9"/>
      <c r="H3514" s="7"/>
      <c r="I3514" s="7"/>
    </row>
    <row r="3515" spans="1:9" x14ac:dyDescent="0.2">
      <c r="A3515" s="9" t="str">
        <f t="shared" si="56"/>
        <v/>
      </c>
      <c r="B3515" s="24"/>
      <c r="C3515" s="9"/>
      <c r="H3515" s="7"/>
      <c r="I3515" s="7"/>
    </row>
    <row r="3516" spans="1:9" x14ac:dyDescent="0.2">
      <c r="A3516" s="9" t="str">
        <f t="shared" si="56"/>
        <v/>
      </c>
      <c r="B3516" s="24"/>
      <c r="C3516" s="9"/>
      <c r="H3516" s="7"/>
      <c r="I3516" s="7"/>
    </row>
    <row r="3517" spans="1:9" x14ac:dyDescent="0.2">
      <c r="A3517" s="9" t="str">
        <f t="shared" si="56"/>
        <v/>
      </c>
      <c r="B3517" s="24"/>
      <c r="C3517" s="9"/>
      <c r="H3517" s="7"/>
      <c r="I3517" s="7"/>
    </row>
    <row r="3518" spans="1:9" x14ac:dyDescent="0.2">
      <c r="A3518" s="9" t="str">
        <f t="shared" si="56"/>
        <v/>
      </c>
      <c r="B3518" s="24"/>
      <c r="C3518" s="9"/>
      <c r="H3518" s="7"/>
      <c r="I3518" s="7"/>
    </row>
    <row r="3519" spans="1:9" x14ac:dyDescent="0.2">
      <c r="A3519" s="9" t="str">
        <f t="shared" si="56"/>
        <v/>
      </c>
      <c r="B3519" s="24"/>
      <c r="C3519" s="9"/>
      <c r="H3519" s="7"/>
      <c r="I3519" s="7"/>
    </row>
    <row r="3520" spans="1:9" x14ac:dyDescent="0.2">
      <c r="A3520" s="9" t="str">
        <f t="shared" si="56"/>
        <v/>
      </c>
      <c r="B3520" s="24"/>
      <c r="C3520" s="9"/>
      <c r="H3520" s="7"/>
      <c r="I3520" s="7"/>
    </row>
    <row r="3521" spans="1:9" x14ac:dyDescent="0.2">
      <c r="A3521" s="9" t="str">
        <f t="shared" si="56"/>
        <v/>
      </c>
      <c r="B3521" s="24"/>
      <c r="C3521" s="9"/>
      <c r="H3521" s="7"/>
      <c r="I3521" s="7"/>
    </row>
    <row r="3522" spans="1:9" x14ac:dyDescent="0.2">
      <c r="A3522" s="9" t="str">
        <f t="shared" si="56"/>
        <v/>
      </c>
      <c r="B3522" s="24"/>
      <c r="C3522" s="9"/>
      <c r="H3522" s="7"/>
      <c r="I3522" s="7"/>
    </row>
    <row r="3523" spans="1:9" x14ac:dyDescent="0.2">
      <c r="A3523" s="9" t="str">
        <f t="shared" si="56"/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ref="A3574:A3637" si="57">IF(LEN(B3574)&gt;0,TEXT(ROW(B3574)-3,"0000"),(IF(LEN(B3575)&gt;0,"unesite ev. broj nabave i ostale podatke","")))</f>
        <v/>
      </c>
      <c r="B3574" s="24"/>
      <c r="C3574" s="9"/>
      <c r="H3574" s="7"/>
      <c r="I3574" s="7"/>
    </row>
    <row r="3575" spans="1:9" x14ac:dyDescent="0.2">
      <c r="A3575" s="9" t="str">
        <f t="shared" si="57"/>
        <v/>
      </c>
      <c r="B3575" s="24"/>
      <c r="C3575" s="9"/>
      <c r="H3575" s="7"/>
      <c r="I3575" s="7"/>
    </row>
    <row r="3576" spans="1:9" x14ac:dyDescent="0.2">
      <c r="A3576" s="9" t="str">
        <f t="shared" si="57"/>
        <v/>
      </c>
      <c r="B3576" s="24"/>
      <c r="C3576" s="9"/>
      <c r="H3576" s="7"/>
      <c r="I3576" s="7"/>
    </row>
    <row r="3577" spans="1:9" x14ac:dyDescent="0.2">
      <c r="A3577" s="9" t="str">
        <f t="shared" si="57"/>
        <v/>
      </c>
      <c r="B3577" s="24"/>
      <c r="C3577" s="9"/>
      <c r="H3577" s="7"/>
      <c r="I3577" s="7"/>
    </row>
    <row r="3578" spans="1:9" x14ac:dyDescent="0.2">
      <c r="A3578" s="9" t="str">
        <f t="shared" si="57"/>
        <v/>
      </c>
      <c r="B3578" s="24"/>
      <c r="C3578" s="9"/>
      <c r="H3578" s="7"/>
      <c r="I3578" s="7"/>
    </row>
    <row r="3579" spans="1:9" x14ac:dyDescent="0.2">
      <c r="A3579" s="9" t="str">
        <f t="shared" si="57"/>
        <v/>
      </c>
      <c r="B3579" s="24"/>
      <c r="C3579" s="9"/>
      <c r="H3579" s="7"/>
      <c r="I3579" s="7"/>
    </row>
    <row r="3580" spans="1:9" x14ac:dyDescent="0.2">
      <c r="A3580" s="9" t="str">
        <f t="shared" si="57"/>
        <v/>
      </c>
      <c r="B3580" s="24"/>
      <c r="C3580" s="9"/>
      <c r="H3580" s="7"/>
      <c r="I3580" s="7"/>
    </row>
    <row r="3581" spans="1:9" x14ac:dyDescent="0.2">
      <c r="A3581" s="9" t="str">
        <f t="shared" si="57"/>
        <v/>
      </c>
      <c r="B3581" s="24"/>
      <c r="C3581" s="9"/>
      <c r="H3581" s="7"/>
      <c r="I3581" s="7"/>
    </row>
    <row r="3582" spans="1:9" x14ac:dyDescent="0.2">
      <c r="A3582" s="9" t="str">
        <f t="shared" si="57"/>
        <v/>
      </c>
      <c r="B3582" s="24"/>
      <c r="C3582" s="9"/>
      <c r="H3582" s="7"/>
      <c r="I3582" s="7"/>
    </row>
    <row r="3583" spans="1:9" x14ac:dyDescent="0.2">
      <c r="A3583" s="9" t="str">
        <f t="shared" si="57"/>
        <v/>
      </c>
      <c r="B3583" s="24"/>
      <c r="C3583" s="9"/>
      <c r="H3583" s="7"/>
      <c r="I3583" s="7"/>
    </row>
    <row r="3584" spans="1:9" x14ac:dyDescent="0.2">
      <c r="A3584" s="9" t="str">
        <f t="shared" si="57"/>
        <v/>
      </c>
      <c r="B3584" s="24"/>
      <c r="C3584" s="9"/>
      <c r="H3584" s="7"/>
      <c r="I3584" s="7"/>
    </row>
    <row r="3585" spans="1:9" x14ac:dyDescent="0.2">
      <c r="A3585" s="9" t="str">
        <f t="shared" si="57"/>
        <v/>
      </c>
      <c r="B3585" s="24"/>
      <c r="C3585" s="9"/>
      <c r="H3585" s="7"/>
      <c r="I3585" s="7"/>
    </row>
    <row r="3586" spans="1:9" x14ac:dyDescent="0.2">
      <c r="A3586" s="9" t="str">
        <f t="shared" si="57"/>
        <v/>
      </c>
      <c r="B3586" s="24"/>
      <c r="C3586" s="9"/>
      <c r="H3586" s="7"/>
      <c r="I3586" s="7"/>
    </row>
    <row r="3587" spans="1:9" x14ac:dyDescent="0.2">
      <c r="A3587" s="9" t="str">
        <f t="shared" si="57"/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ref="A3638:A3701" si="58">IF(LEN(B3638)&gt;0,TEXT(ROW(B3638)-3,"0000"),(IF(LEN(B3639)&gt;0,"unesite ev. broj nabave i ostale podatke","")))</f>
        <v/>
      </c>
      <c r="B3638" s="24"/>
      <c r="C3638" s="9"/>
      <c r="H3638" s="7"/>
      <c r="I3638" s="7"/>
    </row>
    <row r="3639" spans="1:9" x14ac:dyDescent="0.2">
      <c r="A3639" s="9" t="str">
        <f t="shared" si="58"/>
        <v/>
      </c>
      <c r="B3639" s="24"/>
      <c r="C3639" s="9"/>
      <c r="H3639" s="7"/>
      <c r="I3639" s="7"/>
    </row>
    <row r="3640" spans="1:9" x14ac:dyDescent="0.2">
      <c r="A3640" s="9" t="str">
        <f t="shared" si="58"/>
        <v/>
      </c>
      <c r="B3640" s="24"/>
      <c r="C3640" s="9"/>
      <c r="H3640" s="7"/>
      <c r="I3640" s="7"/>
    </row>
    <row r="3641" spans="1:9" x14ac:dyDescent="0.2">
      <c r="A3641" s="9" t="str">
        <f t="shared" si="58"/>
        <v/>
      </c>
      <c r="B3641" s="24"/>
      <c r="C3641" s="9"/>
      <c r="H3641" s="7"/>
      <c r="I3641" s="7"/>
    </row>
    <row r="3642" spans="1:9" x14ac:dyDescent="0.2">
      <c r="A3642" s="9" t="str">
        <f t="shared" si="58"/>
        <v/>
      </c>
      <c r="B3642" s="24"/>
      <c r="C3642" s="9"/>
      <c r="H3642" s="7"/>
      <c r="I3642" s="7"/>
    </row>
    <row r="3643" spans="1:9" x14ac:dyDescent="0.2">
      <c r="A3643" s="9" t="str">
        <f t="shared" si="58"/>
        <v/>
      </c>
      <c r="B3643" s="24"/>
      <c r="C3643" s="9"/>
      <c r="H3643" s="7"/>
      <c r="I3643" s="7"/>
    </row>
    <row r="3644" spans="1:9" x14ac:dyDescent="0.2">
      <c r="A3644" s="9" t="str">
        <f t="shared" si="58"/>
        <v/>
      </c>
      <c r="B3644" s="24"/>
      <c r="C3644" s="9"/>
      <c r="H3644" s="7"/>
      <c r="I3644" s="7"/>
    </row>
    <row r="3645" spans="1:9" x14ac:dyDescent="0.2">
      <c r="A3645" s="9" t="str">
        <f t="shared" si="58"/>
        <v/>
      </c>
      <c r="B3645" s="24"/>
      <c r="C3645" s="9"/>
      <c r="H3645" s="7"/>
      <c r="I3645" s="7"/>
    </row>
    <row r="3646" spans="1:9" x14ac:dyDescent="0.2">
      <c r="A3646" s="9" t="str">
        <f t="shared" si="58"/>
        <v/>
      </c>
      <c r="B3646" s="24"/>
      <c r="C3646" s="9"/>
      <c r="H3646" s="7"/>
      <c r="I3646" s="7"/>
    </row>
    <row r="3647" spans="1:9" x14ac:dyDescent="0.2">
      <c r="A3647" s="9" t="str">
        <f t="shared" si="58"/>
        <v/>
      </c>
      <c r="B3647" s="24"/>
      <c r="C3647" s="9"/>
      <c r="H3647" s="7"/>
      <c r="I3647" s="7"/>
    </row>
    <row r="3648" spans="1:9" x14ac:dyDescent="0.2">
      <c r="A3648" s="9" t="str">
        <f t="shared" si="58"/>
        <v/>
      </c>
      <c r="B3648" s="24"/>
      <c r="C3648" s="9"/>
      <c r="H3648" s="7"/>
      <c r="I3648" s="7"/>
    </row>
    <row r="3649" spans="1:9" x14ac:dyDescent="0.2">
      <c r="A3649" s="9" t="str">
        <f t="shared" si="58"/>
        <v/>
      </c>
      <c r="B3649" s="24"/>
      <c r="C3649" s="9"/>
      <c r="H3649" s="7"/>
      <c r="I3649" s="7"/>
    </row>
    <row r="3650" spans="1:9" x14ac:dyDescent="0.2">
      <c r="A3650" s="9" t="str">
        <f t="shared" si="58"/>
        <v/>
      </c>
      <c r="B3650" s="24"/>
      <c r="C3650" s="9"/>
      <c r="H3650" s="7"/>
      <c r="I3650" s="7"/>
    </row>
    <row r="3651" spans="1:9" x14ac:dyDescent="0.2">
      <c r="A3651" s="9" t="str">
        <f t="shared" si="58"/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ref="A3702:A3765" si="59">IF(LEN(B3702)&gt;0,TEXT(ROW(B3702)-3,"0000"),(IF(LEN(B3703)&gt;0,"unesite ev. broj nabave i ostale podatke","")))</f>
        <v/>
      </c>
      <c r="B3702" s="24"/>
      <c r="C3702" s="9"/>
      <c r="H3702" s="7"/>
      <c r="I3702" s="7"/>
    </row>
    <row r="3703" spans="1:9" x14ac:dyDescent="0.2">
      <c r="A3703" s="9" t="str">
        <f t="shared" si="59"/>
        <v/>
      </c>
      <c r="B3703" s="24"/>
      <c r="C3703" s="9"/>
      <c r="H3703" s="7"/>
      <c r="I3703" s="7"/>
    </row>
    <row r="3704" spans="1:9" x14ac:dyDescent="0.2">
      <c r="A3704" s="9" t="str">
        <f t="shared" si="59"/>
        <v/>
      </c>
      <c r="B3704" s="24"/>
      <c r="C3704" s="9"/>
      <c r="H3704" s="7"/>
      <c r="I3704" s="7"/>
    </row>
    <row r="3705" spans="1:9" x14ac:dyDescent="0.2">
      <c r="A3705" s="9" t="str">
        <f t="shared" si="59"/>
        <v/>
      </c>
      <c r="B3705" s="24"/>
      <c r="C3705" s="9"/>
      <c r="H3705" s="7"/>
      <c r="I3705" s="7"/>
    </row>
    <row r="3706" spans="1:9" x14ac:dyDescent="0.2">
      <c r="A3706" s="9" t="str">
        <f t="shared" si="59"/>
        <v/>
      </c>
      <c r="B3706" s="24"/>
      <c r="C3706" s="9"/>
      <c r="H3706" s="7"/>
      <c r="I3706" s="7"/>
    </row>
    <row r="3707" spans="1:9" x14ac:dyDescent="0.2">
      <c r="A3707" s="9" t="str">
        <f t="shared" si="59"/>
        <v/>
      </c>
      <c r="B3707" s="24"/>
      <c r="C3707" s="9"/>
      <c r="H3707" s="7"/>
      <c r="I3707" s="7"/>
    </row>
    <row r="3708" spans="1:9" x14ac:dyDescent="0.2">
      <c r="A3708" s="9" t="str">
        <f t="shared" si="59"/>
        <v/>
      </c>
      <c r="B3708" s="24"/>
      <c r="C3708" s="9"/>
      <c r="H3708" s="7"/>
      <c r="I3708" s="7"/>
    </row>
    <row r="3709" spans="1:9" x14ac:dyDescent="0.2">
      <c r="A3709" s="9" t="str">
        <f t="shared" si="59"/>
        <v/>
      </c>
      <c r="B3709" s="24"/>
      <c r="C3709" s="9"/>
      <c r="H3709" s="7"/>
      <c r="I3709" s="7"/>
    </row>
    <row r="3710" spans="1:9" x14ac:dyDescent="0.2">
      <c r="A3710" s="9" t="str">
        <f t="shared" si="59"/>
        <v/>
      </c>
      <c r="B3710" s="24"/>
      <c r="C3710" s="9"/>
      <c r="H3710" s="7"/>
      <c r="I3710" s="7"/>
    </row>
    <row r="3711" spans="1:9" x14ac:dyDescent="0.2">
      <c r="A3711" s="9" t="str">
        <f t="shared" si="59"/>
        <v/>
      </c>
      <c r="B3711" s="24"/>
      <c r="C3711" s="9"/>
      <c r="H3711" s="7"/>
      <c r="I3711" s="7"/>
    </row>
    <row r="3712" spans="1:9" x14ac:dyDescent="0.2">
      <c r="A3712" s="9" t="str">
        <f t="shared" si="59"/>
        <v/>
      </c>
      <c r="B3712" s="24"/>
      <c r="C3712" s="9"/>
      <c r="H3712" s="7"/>
      <c r="I3712" s="7"/>
    </row>
    <row r="3713" spans="1:9" x14ac:dyDescent="0.2">
      <c r="A3713" s="9" t="str">
        <f t="shared" si="59"/>
        <v/>
      </c>
      <c r="B3713" s="24"/>
      <c r="C3713" s="9"/>
      <c r="H3713" s="7"/>
      <c r="I3713" s="7"/>
    </row>
    <row r="3714" spans="1:9" x14ac:dyDescent="0.2">
      <c r="A3714" s="9" t="str">
        <f t="shared" si="59"/>
        <v/>
      </c>
      <c r="B3714" s="24"/>
      <c r="C3714" s="9"/>
      <c r="H3714" s="7"/>
      <c r="I3714" s="7"/>
    </row>
    <row r="3715" spans="1:9" x14ac:dyDescent="0.2">
      <c r="A3715" s="9" t="str">
        <f t="shared" si="59"/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ref="A3766:A3829" si="60">IF(LEN(B3766)&gt;0,TEXT(ROW(B3766)-3,"0000"),(IF(LEN(B3767)&gt;0,"unesite ev. broj nabave i ostale podatke","")))</f>
        <v/>
      </c>
      <c r="B3766" s="24"/>
      <c r="C3766" s="9"/>
      <c r="H3766" s="7"/>
      <c r="I3766" s="7"/>
    </row>
    <row r="3767" spans="1:9" x14ac:dyDescent="0.2">
      <c r="A3767" s="9" t="str">
        <f t="shared" si="60"/>
        <v/>
      </c>
      <c r="B3767" s="24"/>
      <c r="C3767" s="9"/>
      <c r="H3767" s="7"/>
      <c r="I3767" s="7"/>
    </row>
    <row r="3768" spans="1:9" x14ac:dyDescent="0.2">
      <c r="A3768" s="9" t="str">
        <f t="shared" si="60"/>
        <v/>
      </c>
      <c r="B3768" s="24"/>
      <c r="C3768" s="9"/>
      <c r="H3768" s="7"/>
      <c r="I3768" s="7"/>
    </row>
    <row r="3769" spans="1:9" x14ac:dyDescent="0.2">
      <c r="A3769" s="9" t="str">
        <f t="shared" si="60"/>
        <v/>
      </c>
      <c r="B3769" s="24"/>
      <c r="C3769" s="9"/>
      <c r="H3769" s="7"/>
      <c r="I3769" s="7"/>
    </row>
    <row r="3770" spans="1:9" x14ac:dyDescent="0.2">
      <c r="A3770" s="9" t="str">
        <f t="shared" si="60"/>
        <v/>
      </c>
      <c r="B3770" s="24"/>
      <c r="C3770" s="9"/>
      <c r="H3770" s="7"/>
      <c r="I3770" s="7"/>
    </row>
    <row r="3771" spans="1:9" x14ac:dyDescent="0.2">
      <c r="A3771" s="9" t="str">
        <f t="shared" si="60"/>
        <v/>
      </c>
      <c r="B3771" s="24"/>
      <c r="C3771" s="9"/>
      <c r="H3771" s="7"/>
      <c r="I3771" s="7"/>
    </row>
    <row r="3772" spans="1:9" x14ac:dyDescent="0.2">
      <c r="A3772" s="9" t="str">
        <f t="shared" si="60"/>
        <v/>
      </c>
      <c r="B3772" s="24"/>
      <c r="C3772" s="9"/>
      <c r="H3772" s="7"/>
      <c r="I3772" s="7"/>
    </row>
    <row r="3773" spans="1:9" x14ac:dyDescent="0.2">
      <c r="A3773" s="9" t="str">
        <f t="shared" si="60"/>
        <v/>
      </c>
      <c r="B3773" s="24"/>
      <c r="C3773" s="9"/>
      <c r="H3773" s="7"/>
      <c r="I3773" s="7"/>
    </row>
    <row r="3774" spans="1:9" x14ac:dyDescent="0.2">
      <c r="A3774" s="9" t="str">
        <f t="shared" si="60"/>
        <v/>
      </c>
      <c r="B3774" s="24"/>
      <c r="C3774" s="9"/>
      <c r="H3774" s="7"/>
      <c r="I3774" s="7"/>
    </row>
    <row r="3775" spans="1:9" x14ac:dyDescent="0.2">
      <c r="A3775" s="9" t="str">
        <f t="shared" si="60"/>
        <v/>
      </c>
      <c r="B3775" s="24"/>
      <c r="C3775" s="9"/>
      <c r="H3775" s="7"/>
      <c r="I3775" s="7"/>
    </row>
    <row r="3776" spans="1:9" x14ac:dyDescent="0.2">
      <c r="A3776" s="9" t="str">
        <f t="shared" si="60"/>
        <v/>
      </c>
      <c r="B3776" s="24"/>
      <c r="C3776" s="9"/>
      <c r="H3776" s="7"/>
      <c r="I3776" s="7"/>
    </row>
    <row r="3777" spans="1:9" x14ac:dyDescent="0.2">
      <c r="A3777" s="9" t="str">
        <f t="shared" si="60"/>
        <v/>
      </c>
      <c r="B3777" s="24"/>
      <c r="C3777" s="9"/>
      <c r="H3777" s="7"/>
      <c r="I3777" s="7"/>
    </row>
    <row r="3778" spans="1:9" x14ac:dyDescent="0.2">
      <c r="A3778" s="9" t="str">
        <f t="shared" si="60"/>
        <v/>
      </c>
      <c r="B3778" s="24"/>
      <c r="C3778" s="9"/>
      <c r="H3778" s="7"/>
      <c r="I3778" s="7"/>
    </row>
    <row r="3779" spans="1:9" x14ac:dyDescent="0.2">
      <c r="A3779" s="9" t="str">
        <f t="shared" si="60"/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ref="A3830:A3893" si="61">IF(LEN(B3830)&gt;0,TEXT(ROW(B3830)-3,"0000"),(IF(LEN(B3831)&gt;0,"unesite ev. broj nabave i ostale podatke","")))</f>
        <v/>
      </c>
      <c r="B3830" s="24"/>
      <c r="C3830" s="9"/>
      <c r="H3830" s="7"/>
      <c r="I3830" s="7"/>
    </row>
    <row r="3831" spans="1:9" x14ac:dyDescent="0.2">
      <c r="A3831" s="9" t="str">
        <f t="shared" si="61"/>
        <v/>
      </c>
      <c r="B3831" s="24"/>
      <c r="C3831" s="9"/>
      <c r="H3831" s="7"/>
      <c r="I3831" s="7"/>
    </row>
    <row r="3832" spans="1:9" x14ac:dyDescent="0.2">
      <c r="A3832" s="9" t="str">
        <f t="shared" si="61"/>
        <v/>
      </c>
      <c r="B3832" s="24"/>
      <c r="C3832" s="9"/>
      <c r="H3832" s="7"/>
      <c r="I3832" s="7"/>
    </row>
    <row r="3833" spans="1:9" x14ac:dyDescent="0.2">
      <c r="A3833" s="9" t="str">
        <f t="shared" si="61"/>
        <v/>
      </c>
      <c r="B3833" s="24"/>
      <c r="C3833" s="9"/>
      <c r="H3833" s="7"/>
      <c r="I3833" s="7"/>
    </row>
    <row r="3834" spans="1:9" x14ac:dyDescent="0.2">
      <c r="A3834" s="9" t="str">
        <f t="shared" si="61"/>
        <v/>
      </c>
      <c r="B3834" s="24"/>
      <c r="C3834" s="9"/>
      <c r="H3834" s="7"/>
      <c r="I3834" s="7"/>
    </row>
    <row r="3835" spans="1:9" x14ac:dyDescent="0.2">
      <c r="A3835" s="9" t="str">
        <f t="shared" si="61"/>
        <v/>
      </c>
      <c r="B3835" s="24"/>
      <c r="C3835" s="9"/>
      <c r="H3835" s="7"/>
      <c r="I3835" s="7"/>
    </row>
    <row r="3836" spans="1:9" x14ac:dyDescent="0.2">
      <c r="A3836" s="9" t="str">
        <f t="shared" si="61"/>
        <v/>
      </c>
      <c r="B3836" s="24"/>
      <c r="C3836" s="9"/>
      <c r="H3836" s="7"/>
      <c r="I3836" s="7"/>
    </row>
    <row r="3837" spans="1:9" x14ac:dyDescent="0.2">
      <c r="A3837" s="9" t="str">
        <f t="shared" si="61"/>
        <v/>
      </c>
      <c r="B3837" s="24"/>
      <c r="C3837" s="9"/>
      <c r="H3837" s="7"/>
      <c r="I3837" s="7"/>
    </row>
    <row r="3838" spans="1:9" x14ac:dyDescent="0.2">
      <c r="A3838" s="9" t="str">
        <f t="shared" si="61"/>
        <v/>
      </c>
      <c r="B3838" s="24"/>
      <c r="C3838" s="9"/>
      <c r="H3838" s="7"/>
      <c r="I3838" s="7"/>
    </row>
    <row r="3839" spans="1:9" x14ac:dyDescent="0.2">
      <c r="A3839" s="9" t="str">
        <f t="shared" si="61"/>
        <v/>
      </c>
      <c r="B3839" s="24"/>
      <c r="C3839" s="9"/>
      <c r="H3839" s="7"/>
      <c r="I3839" s="7"/>
    </row>
    <row r="3840" spans="1:9" x14ac:dyDescent="0.2">
      <c r="A3840" s="9" t="str">
        <f t="shared" si="61"/>
        <v/>
      </c>
      <c r="B3840" s="24"/>
      <c r="C3840" s="9"/>
      <c r="H3840" s="7"/>
      <c r="I3840" s="7"/>
    </row>
    <row r="3841" spans="1:9" x14ac:dyDescent="0.2">
      <c r="A3841" s="9" t="str">
        <f t="shared" si="61"/>
        <v/>
      </c>
      <c r="B3841" s="24"/>
      <c r="C3841" s="9"/>
      <c r="H3841" s="7"/>
      <c r="I3841" s="7"/>
    </row>
    <row r="3842" spans="1:9" x14ac:dyDescent="0.2">
      <c r="A3842" s="9" t="str">
        <f t="shared" si="61"/>
        <v/>
      </c>
      <c r="B3842" s="24"/>
      <c r="C3842" s="9"/>
      <c r="H3842" s="7"/>
      <c r="I3842" s="7"/>
    </row>
    <row r="3843" spans="1:9" x14ac:dyDescent="0.2">
      <c r="A3843" s="9" t="str">
        <f t="shared" si="61"/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ref="A3894:A3957" si="62">IF(LEN(B3894)&gt;0,TEXT(ROW(B3894)-3,"0000"),(IF(LEN(B3895)&gt;0,"unesite ev. broj nabave i ostale podatke","")))</f>
        <v/>
      </c>
      <c r="B3894" s="24"/>
      <c r="C3894" s="9"/>
      <c r="H3894" s="7"/>
      <c r="I3894" s="7"/>
    </row>
    <row r="3895" spans="1:9" x14ac:dyDescent="0.2">
      <c r="A3895" s="9" t="str">
        <f t="shared" si="62"/>
        <v/>
      </c>
      <c r="B3895" s="24"/>
      <c r="C3895" s="9"/>
      <c r="H3895" s="7"/>
      <c r="I3895" s="7"/>
    </row>
    <row r="3896" spans="1:9" x14ac:dyDescent="0.2">
      <c r="A3896" s="9" t="str">
        <f t="shared" si="62"/>
        <v/>
      </c>
      <c r="B3896" s="24"/>
      <c r="C3896" s="9"/>
      <c r="H3896" s="7"/>
      <c r="I3896" s="7"/>
    </row>
    <row r="3897" spans="1:9" x14ac:dyDescent="0.2">
      <c r="A3897" s="9" t="str">
        <f t="shared" si="62"/>
        <v/>
      </c>
      <c r="B3897" s="24"/>
      <c r="C3897" s="9"/>
      <c r="H3897" s="7"/>
      <c r="I3897" s="7"/>
    </row>
    <row r="3898" spans="1:9" x14ac:dyDescent="0.2">
      <c r="A3898" s="9" t="str">
        <f t="shared" si="62"/>
        <v/>
      </c>
      <c r="B3898" s="24"/>
      <c r="C3898" s="9"/>
      <c r="H3898" s="7"/>
      <c r="I3898" s="7"/>
    </row>
    <row r="3899" spans="1:9" x14ac:dyDescent="0.2">
      <c r="A3899" s="9" t="str">
        <f t="shared" si="62"/>
        <v/>
      </c>
      <c r="B3899" s="24"/>
      <c r="C3899" s="9"/>
      <c r="H3899" s="7"/>
      <c r="I3899" s="7"/>
    </row>
    <row r="3900" spans="1:9" x14ac:dyDescent="0.2">
      <c r="A3900" s="9" t="str">
        <f t="shared" si="62"/>
        <v/>
      </c>
      <c r="B3900" s="24"/>
      <c r="C3900" s="9"/>
      <c r="H3900" s="7"/>
      <c r="I3900" s="7"/>
    </row>
    <row r="3901" spans="1:9" x14ac:dyDescent="0.2">
      <c r="A3901" s="9" t="str">
        <f t="shared" si="62"/>
        <v/>
      </c>
      <c r="B3901" s="24"/>
      <c r="C3901" s="9"/>
      <c r="H3901" s="7"/>
      <c r="I3901" s="7"/>
    </row>
    <row r="3902" spans="1:9" x14ac:dyDescent="0.2">
      <c r="A3902" s="9" t="str">
        <f t="shared" si="62"/>
        <v/>
      </c>
      <c r="B3902" s="24"/>
      <c r="C3902" s="9"/>
      <c r="H3902" s="7"/>
      <c r="I3902" s="7"/>
    </row>
    <row r="3903" spans="1:9" x14ac:dyDescent="0.2">
      <c r="A3903" s="9" t="str">
        <f t="shared" si="62"/>
        <v/>
      </c>
      <c r="B3903" s="24"/>
      <c r="C3903" s="9"/>
      <c r="H3903" s="7"/>
      <c r="I3903" s="7"/>
    </row>
    <row r="3904" spans="1:9" x14ac:dyDescent="0.2">
      <c r="A3904" s="9" t="str">
        <f t="shared" si="62"/>
        <v/>
      </c>
      <c r="B3904" s="24"/>
      <c r="C3904" s="9"/>
      <c r="H3904" s="7"/>
      <c r="I3904" s="7"/>
    </row>
    <row r="3905" spans="1:9" x14ac:dyDescent="0.2">
      <c r="A3905" s="9" t="str">
        <f t="shared" si="62"/>
        <v/>
      </c>
      <c r="B3905" s="24"/>
      <c r="C3905" s="9"/>
      <c r="H3905" s="7"/>
      <c r="I3905" s="7"/>
    </row>
    <row r="3906" spans="1:9" x14ac:dyDescent="0.2">
      <c r="A3906" s="9" t="str">
        <f t="shared" si="62"/>
        <v/>
      </c>
      <c r="B3906" s="24"/>
      <c r="C3906" s="9"/>
      <c r="H3906" s="7"/>
      <c r="I3906" s="7"/>
    </row>
    <row r="3907" spans="1:9" x14ac:dyDescent="0.2">
      <c r="A3907" s="9" t="str">
        <f t="shared" si="62"/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ref="A3958:A4021" si="63">IF(LEN(B3958)&gt;0,TEXT(ROW(B3958)-3,"0000"),(IF(LEN(B3959)&gt;0,"unesite ev. broj nabave i ostale podatke","")))</f>
        <v/>
      </c>
      <c r="B3958" s="24"/>
      <c r="C3958" s="9"/>
      <c r="H3958" s="7"/>
      <c r="I3958" s="7"/>
    </row>
    <row r="3959" spans="1:9" x14ac:dyDescent="0.2">
      <c r="A3959" s="9" t="str">
        <f t="shared" si="63"/>
        <v/>
      </c>
      <c r="B3959" s="24"/>
      <c r="C3959" s="9"/>
      <c r="H3959" s="7"/>
      <c r="I3959" s="7"/>
    </row>
    <row r="3960" spans="1:9" x14ac:dyDescent="0.2">
      <c r="A3960" s="9" t="str">
        <f t="shared" si="63"/>
        <v/>
      </c>
      <c r="B3960" s="24"/>
      <c r="C3960" s="9"/>
      <c r="H3960" s="7"/>
      <c r="I3960" s="7"/>
    </row>
    <row r="3961" spans="1:9" x14ac:dyDescent="0.2">
      <c r="A3961" s="9" t="str">
        <f t="shared" si="63"/>
        <v/>
      </c>
      <c r="B3961" s="24"/>
      <c r="C3961" s="9"/>
      <c r="H3961" s="7"/>
      <c r="I3961" s="7"/>
    </row>
    <row r="3962" spans="1:9" x14ac:dyDescent="0.2">
      <c r="A3962" s="9" t="str">
        <f t="shared" si="63"/>
        <v/>
      </c>
      <c r="B3962" s="24"/>
      <c r="C3962" s="9"/>
      <c r="H3962" s="7"/>
      <c r="I3962" s="7"/>
    </row>
    <row r="3963" spans="1:9" x14ac:dyDescent="0.2">
      <c r="A3963" s="9" t="str">
        <f t="shared" si="63"/>
        <v/>
      </c>
      <c r="B3963" s="24"/>
      <c r="C3963" s="9"/>
      <c r="H3963" s="7"/>
      <c r="I3963" s="7"/>
    </row>
    <row r="3964" spans="1:9" x14ac:dyDescent="0.2">
      <c r="A3964" s="9" t="str">
        <f t="shared" si="63"/>
        <v/>
      </c>
      <c r="B3964" s="24"/>
      <c r="C3964" s="9"/>
      <c r="H3964" s="7"/>
      <c r="I3964" s="7"/>
    </row>
    <row r="3965" spans="1:9" x14ac:dyDescent="0.2">
      <c r="A3965" s="9" t="str">
        <f t="shared" si="63"/>
        <v/>
      </c>
      <c r="B3965" s="24"/>
      <c r="C3965" s="9"/>
      <c r="H3965" s="7"/>
      <c r="I3965" s="7"/>
    </row>
    <row r="3966" spans="1:9" x14ac:dyDescent="0.2">
      <c r="A3966" s="9" t="str">
        <f t="shared" si="63"/>
        <v/>
      </c>
      <c r="B3966" s="24"/>
      <c r="C3966" s="9"/>
      <c r="H3966" s="7"/>
      <c r="I3966" s="7"/>
    </row>
    <row r="3967" spans="1:9" x14ac:dyDescent="0.2">
      <c r="A3967" s="9" t="str">
        <f t="shared" si="63"/>
        <v/>
      </c>
      <c r="B3967" s="24"/>
      <c r="C3967" s="9"/>
      <c r="H3967" s="7"/>
      <c r="I3967" s="7"/>
    </row>
    <row r="3968" spans="1:9" x14ac:dyDescent="0.2">
      <c r="A3968" s="9" t="str">
        <f t="shared" si="63"/>
        <v/>
      </c>
      <c r="B3968" s="24"/>
      <c r="C3968" s="9"/>
      <c r="H3968" s="7"/>
      <c r="I3968" s="7"/>
    </row>
    <row r="3969" spans="1:9" x14ac:dyDescent="0.2">
      <c r="A3969" s="9" t="str">
        <f t="shared" si="63"/>
        <v/>
      </c>
      <c r="B3969" s="24"/>
      <c r="C3969" s="9"/>
      <c r="H3969" s="7"/>
      <c r="I3969" s="7"/>
    </row>
    <row r="3970" spans="1:9" x14ac:dyDescent="0.2">
      <c r="A3970" s="9" t="str">
        <f t="shared" si="63"/>
        <v/>
      </c>
      <c r="B3970" s="24"/>
      <c r="C3970" s="9"/>
      <c r="H3970" s="7"/>
      <c r="I3970" s="7"/>
    </row>
    <row r="3971" spans="1:9" x14ac:dyDescent="0.2">
      <c r="A3971" s="9" t="str">
        <f t="shared" si="63"/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ref="A4022:A4053" si="64">IF(LEN(B4022)&gt;0,TEXT(ROW(B4022)-3,"0000"),(IF(LEN(B4023)&gt;0,"unesite ev. broj nabave i ostale podatke","")))</f>
        <v/>
      </c>
      <c r="B4022" s="24"/>
      <c r="C4022" s="9"/>
      <c r="H4022" s="7"/>
      <c r="I4022" s="7"/>
    </row>
    <row r="4023" spans="1:9" x14ac:dyDescent="0.2">
      <c r="A4023" s="9" t="str">
        <f t="shared" si="64"/>
        <v/>
      </c>
      <c r="B4023" s="24"/>
      <c r="C4023" s="9"/>
      <c r="H4023" s="7"/>
      <c r="I4023" s="7"/>
    </row>
    <row r="4024" spans="1:9" x14ac:dyDescent="0.2">
      <c r="A4024" s="9" t="str">
        <f t="shared" si="64"/>
        <v/>
      </c>
      <c r="B4024" s="24"/>
      <c r="C4024" s="9"/>
      <c r="H4024" s="7"/>
      <c r="I4024" s="7"/>
    </row>
    <row r="4025" spans="1:9" x14ac:dyDescent="0.2">
      <c r="A4025" s="9" t="str">
        <f t="shared" si="64"/>
        <v/>
      </c>
      <c r="B4025" s="24"/>
      <c r="C4025" s="9"/>
      <c r="H4025" s="7"/>
      <c r="I4025" s="7"/>
    </row>
    <row r="4026" spans="1:9" x14ac:dyDescent="0.2">
      <c r="A4026" s="9" t="str">
        <f t="shared" si="64"/>
        <v/>
      </c>
      <c r="B4026" s="24"/>
      <c r="C4026" s="9"/>
      <c r="H4026" s="7"/>
      <c r="I4026" s="7"/>
    </row>
    <row r="4027" spans="1:9" x14ac:dyDescent="0.2">
      <c r="A4027" s="9" t="str">
        <f t="shared" si="64"/>
        <v/>
      </c>
      <c r="B4027" s="24"/>
      <c r="C4027" s="9"/>
      <c r="H4027" s="7"/>
      <c r="I4027" s="7"/>
    </row>
    <row r="4028" spans="1:9" x14ac:dyDescent="0.2">
      <c r="A4028" s="9" t="str">
        <f t="shared" si="64"/>
        <v/>
      </c>
      <c r="B4028" s="24"/>
      <c r="C4028" s="9"/>
      <c r="H4028" s="7"/>
      <c r="I4028" s="7"/>
    </row>
    <row r="4029" spans="1:9" x14ac:dyDescent="0.2">
      <c r="A4029" s="9" t="str">
        <f t="shared" si="64"/>
        <v/>
      </c>
      <c r="B4029" s="24"/>
      <c r="C4029" s="9"/>
      <c r="H4029" s="7"/>
      <c r="I4029" s="7"/>
    </row>
    <row r="4030" spans="1:9" x14ac:dyDescent="0.2">
      <c r="A4030" s="9" t="str">
        <f t="shared" si="64"/>
        <v/>
      </c>
      <c r="B4030" s="24"/>
      <c r="C4030" s="9"/>
      <c r="H4030" s="7"/>
      <c r="I4030" s="7"/>
    </row>
    <row r="4031" spans="1:9" x14ac:dyDescent="0.2">
      <c r="A4031" s="9" t="str">
        <f t="shared" si="64"/>
        <v/>
      </c>
      <c r="B4031" s="24"/>
      <c r="C4031" s="9"/>
      <c r="H4031" s="7"/>
      <c r="I4031" s="7"/>
    </row>
    <row r="4032" spans="1:9" x14ac:dyDescent="0.2">
      <c r="A4032" s="9" t="str">
        <f t="shared" si="64"/>
        <v/>
      </c>
      <c r="B4032" s="24"/>
      <c r="C4032" s="9"/>
      <c r="H4032" s="7"/>
      <c r="I4032" s="7"/>
    </row>
    <row r="4033" spans="1:9" x14ac:dyDescent="0.2">
      <c r="A4033" s="9" t="str">
        <f t="shared" si="64"/>
        <v/>
      </c>
      <c r="B4033" s="24"/>
      <c r="C4033" s="9"/>
      <c r="H4033" s="7"/>
      <c r="I4033" s="7"/>
    </row>
    <row r="4034" spans="1:9" x14ac:dyDescent="0.2">
      <c r="A4034" s="9" t="str">
        <f t="shared" si="64"/>
        <v/>
      </c>
      <c r="B4034" s="24"/>
      <c r="C4034" s="9"/>
      <c r="H4034" s="7"/>
      <c r="I4034" s="7"/>
    </row>
    <row r="4035" spans="1:9" x14ac:dyDescent="0.2">
      <c r="A4035" s="9" t="str">
        <f t="shared" si="64"/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H4054" s="7"/>
      <c r="I4054" s="7"/>
    </row>
    <row r="4055" spans="1:9" x14ac:dyDescent="0.2">
      <c r="H4055" s="7"/>
      <c r="I4055" s="7"/>
    </row>
    <row r="4056" spans="1:9" x14ac:dyDescent="0.2">
      <c r="H4056" s="7"/>
      <c r="I4056" s="7"/>
    </row>
    <row r="4057" spans="1:9" x14ac:dyDescent="0.2">
      <c r="H4057" s="7"/>
      <c r="I4057" s="7"/>
    </row>
    <row r="4058" spans="1:9" x14ac:dyDescent="0.2">
      <c r="H4058" s="7"/>
      <c r="I4058" s="7"/>
    </row>
    <row r="4059" spans="1:9" x14ac:dyDescent="0.2">
      <c r="H4059" s="7"/>
      <c r="I4059" s="7"/>
    </row>
    <row r="4060" spans="1:9" x14ac:dyDescent="0.2">
      <c r="H4060" s="7"/>
      <c r="I4060" s="7"/>
    </row>
    <row r="4061" spans="1:9" x14ac:dyDescent="0.2">
      <c r="H4061" s="7"/>
      <c r="I4061" s="7"/>
    </row>
    <row r="4062" spans="1:9" x14ac:dyDescent="0.2">
      <c r="H4062" s="7"/>
      <c r="I4062" s="7"/>
    </row>
    <row r="4063" spans="1:9" x14ac:dyDescent="0.2">
      <c r="H4063" s="7"/>
      <c r="I4063" s="7"/>
    </row>
    <row r="4064" spans="1:9" x14ac:dyDescent="0.2">
      <c r="H4064" s="7"/>
      <c r="I4064" s="7"/>
    </row>
    <row r="4065" spans="8:9" x14ac:dyDescent="0.2">
      <c r="H4065" s="7"/>
      <c r="I4065" s="7"/>
    </row>
    <row r="4066" spans="8:9" x14ac:dyDescent="0.2">
      <c r="H4066" s="7"/>
      <c r="I4066" s="7"/>
    </row>
    <row r="4067" spans="8:9" x14ac:dyDescent="0.2">
      <c r="H4067" s="7"/>
      <c r="I4067" s="7"/>
    </row>
    <row r="4068" spans="8:9" x14ac:dyDescent="0.2">
      <c r="H4068" s="7"/>
      <c r="I4068" s="7"/>
    </row>
    <row r="4069" spans="8:9" x14ac:dyDescent="0.2">
      <c r="H4069" s="7"/>
      <c r="I4069" s="7"/>
    </row>
    <row r="4070" spans="8:9" x14ac:dyDescent="0.2">
      <c r="H4070" s="7"/>
      <c r="I4070" s="7"/>
    </row>
    <row r="4071" spans="8:9" x14ac:dyDescent="0.2">
      <c r="H4071" s="7"/>
      <c r="I4071" s="7"/>
    </row>
    <row r="4072" spans="8:9" x14ac:dyDescent="0.2">
      <c r="H4072" s="7"/>
      <c r="I4072" s="7"/>
    </row>
    <row r="4073" spans="8:9" x14ac:dyDescent="0.2">
      <c r="H4073" s="7"/>
      <c r="I4073" s="7"/>
    </row>
    <row r="4074" spans="8:9" x14ac:dyDescent="0.2">
      <c r="H4074" s="7"/>
      <c r="I4074" s="7"/>
    </row>
    <row r="4075" spans="8:9" x14ac:dyDescent="0.2">
      <c r="H4075" s="7"/>
      <c r="I4075" s="7"/>
    </row>
    <row r="4076" spans="8:9" x14ac:dyDescent="0.2">
      <c r="H4076" s="7"/>
      <c r="I4076" s="7"/>
    </row>
    <row r="4077" spans="8:9" x14ac:dyDescent="0.2">
      <c r="H4077" s="7"/>
      <c r="I4077" s="7"/>
    </row>
    <row r="4078" spans="8:9" x14ac:dyDescent="0.2">
      <c r="H4078" s="7"/>
      <c r="I4078" s="7"/>
    </row>
    <row r="4079" spans="8:9" x14ac:dyDescent="0.2">
      <c r="H4079" s="7"/>
      <c r="I4079" s="7"/>
    </row>
    <row r="4080" spans="8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</sheetData>
  <sheetProtection selectLockedCells="1"/>
  <mergeCells count="4">
    <mergeCell ref="A2:C2"/>
    <mergeCell ref="A8:P8"/>
    <mergeCell ref="L10:O10"/>
    <mergeCell ref="A3:Q3"/>
  </mergeCells>
  <phoneticPr fontId="4" type="noConversion"/>
  <dataValidations count="14">
    <dataValidation type="decimal" allowBlank="1" showInputMessage="1" showErrorMessage="1" sqref="G11:G863 G5:G7" xr:uid="{00000000-0002-0000-0000-000000000000}">
      <formula1>1</formula1>
      <formula2>999999999999999000000</formula2>
    </dataValidation>
    <dataValidation type="list" allowBlank="1" showInputMessage="1" showErrorMessage="1" sqref="H985:H9984" xr:uid="{00000000-0002-0000-0000-000001000000}">
      <formula1>IF($C1039566="Javna nabava", Javna, IF($C1039566="Javna nabava - Obrana i sigurnost", Obrana, IF($C1039566="Jednostavna nabava", Jednostavna, IF($C1039566="Obnova", Obnova))))</formula1>
    </dataValidation>
    <dataValidation type="list" allowBlank="1" showInputMessage="1" showErrorMessage="1" sqref="H11:H984 H5:H7" xr:uid="{00000000-0002-0000-0000-000002000000}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9" xr:uid="{00000000-0002-0000-0000-000003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4000000}">
      <formula1>100</formula1>
    </dataValidation>
    <dataValidation type="list" allowBlank="1" showInputMessage="1" showErrorMessage="1" sqref="F9" xr:uid="{00000000-0002-0000-0000-000005000000}">
      <formula1>REZIM</formula1>
    </dataValidation>
    <dataValidation type="list" allowBlank="1" showInputMessage="1" showErrorMessage="1" promptTitle="Predmet podijeljen na grupe" prompt="je obavezan podatak" sqref="G9" xr:uid="{00000000-0002-0000-0000-000006000000}">
      <formula1>DANE</formula1>
    </dataValidation>
    <dataValidation type="list" allowBlank="1" showInputMessage="1" showErrorMessage="1" promptTitle="Ugovor/OS/Narudžbenica" prompt="je obavezan podatak" sqref="H9" xr:uid="{00000000-0002-0000-0000-000007000000}">
      <formula1>UON</formula1>
    </dataValidation>
    <dataValidation allowBlank="1" showInputMessage="1" showErrorMessage="1" promptTitle="Planirani početak postupka" prompt="je obavezan podatak za postupke javne nabave" sqref="J9" xr:uid="{00000000-0002-0000-0000-000008000000}"/>
    <dataValidation allowBlank="1" showInputMessage="1" showErrorMessage="1" promptTitle="CPV" prompt="Je obavezan podatak." sqref="C9" xr:uid="{00000000-0002-0000-0000-000009000000}"/>
    <dataValidation type="list" allowBlank="1" showInputMessage="1" showErrorMessage="1" promptTitle="Financiranje iz fodova EU" prompt="je obavezan podatak" sqref="I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9" xr:uid="{00000000-0002-0000-0000-00000B000000}"/>
    <dataValidation allowBlank="1" showInputMessage="1" showErrorMessage="1" promptTitle="Evidencijski broj nabave" prompt="Je obavezan podatak._x000a_" sqref="A9" xr:uid="{00000000-0002-0000-0000-00000C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D000000}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ProcedureType!$B$2:$B$99</xm:f>
          </x14:formula1>
          <xm:sqref>K1132:K9984 I12:J9984 I5:J7</xm:sqref>
        </x14:dataValidation>
        <x14:dataValidation type="list" allowBlank="1" showInputMessage="1" showErrorMessage="1" xr:uid="{00000000-0002-0000-0000-00000F000000}">
          <x14:formula1>
            <xm:f>YesNo!$B$2:$B$100</xm:f>
          </x14:formula1>
          <xm:sqref>I12:I1197 L12:L984 J12:J984 P12:P984 P5:P7 Q5:Q984 I5:J7 L5:L7</xm:sqref>
        </x14:dataValidation>
        <x14:dataValidation type="list" allowBlank="1" showInputMessage="1" showErrorMessage="1" xr:uid="{00000000-0002-0000-0000-000010000000}">
          <x14:formula1>
            <xm:f>ContractType!$B$2:$B$100</xm:f>
          </x14:formula1>
          <xm:sqref>E12:E984 E5:E7</xm:sqref>
        </x14:dataValidation>
        <x14:dataValidation type="list" allowBlank="1" showInputMessage="1" showErrorMessage="1" xr:uid="{00000000-0002-0000-0000-000011000000}">
          <x14:formula1>
            <xm:f>Quarter!$B$2:$B$100</xm:f>
          </x14:formula1>
          <xm:sqref>M12:M984 M5:M7</xm:sqref>
        </x14:dataValidation>
        <x14:dataValidation type="list" allowBlank="1" showInputMessage="1" showErrorMessage="1" xr:uid="{00000000-0002-0000-0000-000012000000}">
          <x14:formula1>
            <xm:f>CPV!$B$2:$B$10547</xm:f>
          </x14:formula1>
          <xm:sqref>F12:F2051 F5:F7</xm:sqref>
        </x14:dataValidation>
        <x14:dataValidation type="list" allowBlank="1" showInputMessage="1" showErrorMessage="1" xr:uid="{00000000-0002-0000-0000-000013000000}">
          <x14:formula1>
            <xm:f>LegalFramework!$B$2:$B$100</xm:f>
          </x14:formula1>
          <xm:sqref>C12:C984 C5:C7</xm:sqref>
        </x14:dataValidation>
        <x14:dataValidation type="list" allowBlank="1" showInputMessage="1" showErrorMessage="1" xr:uid="{00000000-0002-0000-0000-000014000000}">
          <x14:formula1>
            <xm:f>CPV!$B$2:$B$100</xm:f>
          </x14:formula1>
          <xm:sqref>F12:F2051 F5:F7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K12:K1131 K5:K7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K11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I11:J11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F11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C11</xm:sqref>
        </x14:dataValidation>
        <x14:dataValidation type="list" allowBlank="1" showInputMessage="1" showErrorMessage="1" xr:uid="{00000000-0002-0000-0000-00001A000000}">
          <x14:formula1>
            <xm:f>'C:\Users\Admin\AppData\Local\Microsoft\Windows\INetCache\Content.Outlook\84UI5RC9\FINANCIJE\PRORAČUN 2023-2025\[Plan Nabave_2023.xlsx]Quarter'!#REF!</xm:f>
          </x14:formula1>
          <xm:sqref>M11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Nabave_2023.xlsx]ContractType'!#REF!</xm:f>
          </x14:formula1>
          <xm:sqref>E11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Nabave_2023.xlsx]YesNo'!#REF!</xm:f>
          </x14:formula1>
          <xm:sqref>I11:J11 L11 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76" sqref="B476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C27EC4A4-33C3-466D-8422-21EBFEF37E92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schemas.openxmlformats.org/package/2006/metadata/core-properties"/>
    <ds:schemaRef ds:uri="http://schemas.microsoft.com/office/2006/metadata/properties"/>
    <ds:schemaRef ds:uri="ae842c5b-4d9e-4191-ba14-312267361099"/>
    <ds:schemaRef ds:uri="http://purl.org/dc/elements/1.1/"/>
    <ds:schemaRef ds:uri="af55ba8a-2132-4087-a571-d97cd48e24be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18.xml><?xml version="1.0" encoding="utf-8"?>
<ds:datastoreItem xmlns:ds="http://schemas.openxmlformats.org/officeDocument/2006/customXml" ds:itemID="{D8D6A667-80C3-4B3F-90A8-567C26A27089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2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4AE63-AD15-48F6-B541-5940964CB851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2026-05-13T09:15:12Z</cp:lastPrinted>
  <dcterms:created xsi:type="dcterms:W3CDTF">2018-12-26T17:36:00Z</dcterms:created>
  <dcterms:modified xsi:type="dcterms:W3CDTF">2026-05-13T09:24:15Z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